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20" yWindow="-120" windowWidth="28890" windowHeight="16110" tabRatio="927" firstSheet="2" activeTab="8"/>
  </bookViews>
  <sheets>
    <sheet name="Начало" sheetId="2" r:id="rId1"/>
    <sheet name="Основные сведения" sheetId="19" r:id="rId2"/>
    <sheet name="Общие сведения о функциях" sheetId="16" r:id="rId3"/>
    <sheet name="СРЗНАЧ" sheetId="1" r:id="rId4"/>
    <sheet name="МИН И МАКС" sheetId="11" r:id="rId5"/>
    <sheet name="Дата и время" sheetId="10" r:id="rId6"/>
    <sheet name="Объединение текста и чисел" sheetId="15" r:id="rId7"/>
    <sheet name="Операторы ЕСЛИ" sheetId="13" r:id="rId8"/>
    <sheet name="ВПР" sheetId="9" r:id="rId9"/>
    <sheet name="Условные функции" sheetId="7" r:id="rId10"/>
    <sheet name="Мастер функций" sheetId="20" r:id="rId11"/>
    <sheet name="Ошибки в формулах" sheetId="21" r:id="rId12"/>
    <sheet name="Дополнительные сведения" sheetId="17" r:id="rId13"/>
  </sheets>
  <definedNames>
    <definedName name="_xlnm._FilterDatabase" localSheetId="1" hidden="1">'Основные сведения'!$P$9:$Q$10</definedName>
    <definedName name="_xlnm._FilterDatabase" localSheetId="9" hidden="1">'Условные функции'!$F$2:$H$14</definedName>
    <definedName name="ExtraCredit" localSheetId="2">'Общие сведения о функциях'!$F$9:$G$14</definedName>
    <definedName name="grp_WalkMeArrows">"shp_ArrowCurved,txt_WalkMeArrows,shp_ArrowStraight"</definedName>
    <definedName name="grp_WalkMeBrace">"shp_BraceBottom,txt_WalkMeBrace,shp_BraceLeft"</definedName>
    <definedName name="lst_Fruit">tbl_Fruit[Фрукт]</definedName>
    <definedName name="lst_FruitType">tbl_FruitType[Яблоки]</definedName>
    <definedName name="MoreFruit" localSheetId="2">'Общие сведения о функциях'!$C$34:$D$39</definedName>
    <definedName name="MoreItems" localSheetId="2">'Общие сведения о функциях'!$C$44:$D$48</definedName>
    <definedName name="SUMExtraCredit" localSheetId="2">'Общие сведения о функциях'!$F$9:$G$14</definedName>
    <definedName name="Апельсины">tbl_FruitType4[Апельсины]</definedName>
    <definedName name="Бананы">tbl_FruitType6[Бананы]</definedName>
    <definedName name="Доставка">1.25</definedName>
    <definedName name="_xlnm.Extract" localSheetId="9">'Условные функции'!$AB$2</definedName>
    <definedName name="Итого" localSheetId="2">'Общие сведения о функциях'!$D$50:$D$51</definedName>
    <definedName name="Лимоны">tbl_FruitType5[Лимоны]</definedName>
    <definedName name="Мясо" localSheetId="2">'Общие сведения о функциях'!$F$2:$G$6</definedName>
    <definedName name="НДС">0.0825</definedName>
    <definedName name="Товары" localSheetId="2">'Общие сведения о функциях'!$C$9:$D$14</definedName>
    <definedName name="Фрукты" localSheetId="2">'Общие сведения о функциях'!$C$2:$D$6</definedName>
    <definedName name="Яблоки">tbl_FruitType[Яблоки]</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10" l="1"/>
  <c r="A4" i="7" l="1"/>
  <c r="F29" i="13" l="1"/>
  <c r="F28" i="13"/>
  <c r="D12" i="13"/>
  <c r="E106" i="7" l="1"/>
  <c r="D36" i="10" l="1"/>
  <c r="A38" i="7"/>
  <c r="D10" i="20"/>
  <c r="G51" i="16"/>
  <c r="D7" i="16"/>
  <c r="G7" i="19"/>
  <c r="D8" i="10"/>
  <c r="D9" i="21"/>
  <c r="J43" i="19"/>
  <c r="F35" i="13"/>
  <c r="G6" i="19"/>
  <c r="G5" i="19"/>
  <c r="G4" i="19"/>
  <c r="G3" i="19"/>
  <c r="G43" i="9"/>
  <c r="D43" i="9"/>
  <c r="F3" i="15"/>
  <c r="E3" i="15"/>
  <c r="H64" i="7"/>
  <c r="D64" i="7"/>
  <c r="D123" i="7"/>
  <c r="D51" i="16"/>
  <c r="G15" i="11"/>
  <c r="D39" i="16"/>
  <c r="D29" i="15"/>
  <c r="C37" i="15" s="1"/>
  <c r="D28" i="15"/>
  <c r="D11" i="10"/>
  <c r="E31" i="13"/>
  <c r="D36" i="21"/>
  <c r="C33" i="15" l="1"/>
  <c r="C32" i="15"/>
  <c r="C36" i="15"/>
  <c r="F31" i="13"/>
  <c r="F33" i="13" s="1"/>
  <c r="F37" i="13" s="1"/>
</calcChain>
</file>

<file path=xl/sharedStrings.xml><?xml version="1.0" encoding="utf-8"?>
<sst xmlns="http://schemas.openxmlformats.org/spreadsheetml/2006/main" count="623" uniqueCount="300">
  <si>
    <t>Начало работы с формулами</t>
  </si>
  <si>
    <t>Выполнив всего несколько шагов, вы научитесь вводить формулы и функции в Excel — самом популярном приложении для работы с электронными таблицами.</t>
  </si>
  <si>
    <t>Чтобы вернуться в начало страницы, нажмите клавиши CTRL+HOME. Чтобы начать курс, нажмите клавиши CTRL+PAGE DOWN.</t>
  </si>
  <si>
    <t>Основные сведения: математические расчеты в Excel</t>
  </si>
  <si>
    <t xml:space="preserve">Вы можете складывать, вычитать, умножать и делить числа в Excel, не используя встроенные функции. Для этого потребуются только основные операторы: +, -, *, /. Все формулы начинаются со знака равенства (=).
</t>
  </si>
  <si>
    <t xml:space="preserve">Чтобы сложить числа, выделите ячейку F3, введите =C3+C4, а затем нажмите клавишу ВВОД. 
</t>
  </si>
  <si>
    <t xml:space="preserve">Чтобы вычесть числа, выделите ячейку F4, введите =C3-C4, а затем нажмите клавишу ВВОД. </t>
  </si>
  <si>
    <t xml:space="preserve">Чтобы умножить числа, выделите ячейку F5, введите =C3*C4, а затем нажмите клавишу ВВОД.
</t>
  </si>
  <si>
    <t xml:space="preserve">Чтобы поделить числа, выделите ячейку F6, введите =C3/C4, а затем нажмите клавишу ВВОД.
</t>
  </si>
  <si>
    <t>Введите в ячейки C3 и C4 другие числа и посмотрите, как автоматически изменятся результаты формулы.</t>
  </si>
  <si>
    <t>ДОПОЛНИТЕЛЬНО Чтобы возвести значение в степень, используйте символ крышки (^), например: =A1^A2. Для ввода формулы нажмите SHIFT+6. В ячейке F7 введите =C3^C4.</t>
  </si>
  <si>
    <t>Подробнее</t>
  </si>
  <si>
    <t>Следующий шаг</t>
  </si>
  <si>
    <t>Немного о формулах, ячейках и диапазонах</t>
  </si>
  <si>
    <t xml:space="preserve">Листы Excel состоят из ячеек, которые сгруппированы по строкам и столбцам. Строкам присвоены номера, а столбцам — буквы. На листе больше миллиона строк и 16 000 столбцов, и вы можете вставлять формулы в любые ячейки на их пересечении. 
</t>
  </si>
  <si>
    <t xml:space="preserve">Формулы могут содержать ссылки на ячейки, диапазоны, операторы и константы. Вот примеры формул:
=A1+B1
=10+20
=СУММ(A1:A10)
</t>
  </si>
  <si>
    <t xml:space="preserve">Как вы заметили, в третьем примере мы использовали функцию СУММ. Функция — это встроенная команда, которая принимает значения, определенным образом обрабатывает их и возвращает результат. Например, функция СУММ принимает в качестве значений ссылки на ячейки или диапазоны и суммирует их. В данном примере она вычисляет сумму значений в ячейках с A1 по A10. В Excel более 400 функций, и все их можно найти на вкладке «Формулы».
</t>
  </si>
  <si>
    <t xml:space="preserve">Формулы с функциями начинаются со знака равенства, за которым следуют имя функции и ее аргументы (значения, которые функция использует для вычисления), заключенные в круглые скобки. 
</t>
  </si>
  <si>
    <t xml:space="preserve">Чтобы подтвердить формулу, нужно нажать клавишу ВВОД. После этого формула будет вычислена, а результат отобразится в ячейке. Чтобы просмотреть саму формулу, взгляните на строку формул под лентой или нажмите клавишу F2, чтобы перейти в режим правки, в котором формула выводится в ячейке. Нажмите клавишу ВВОД еще раз, чтобы завершить работу над формулой и вычислить результат.
</t>
  </si>
  <si>
    <t>Пояснения формул</t>
  </si>
  <si>
    <t>=СУММ(A1:A10) — это формула, в которой СУММ — это имя функции, в скобках указаны ее аргументы, а A1:A10 — диапазон ячеек для функции.</t>
  </si>
  <si>
    <t>=СУММ(A1:A10;C1:C10) — это формула, в которой СУММ — это имя функции, в скобках указаны ее аргументы, а A1:A10 иC1:C10— диапазоны ячеек, разделенные точкой с запятой.</t>
  </si>
  <si>
    <t xml:space="preserve">ПОЛЕЗНЫЕ СВЕДЕНИЯ Константы — это значения, которые вводятся в ячейки и формулы. Хотя формула =10+20 может давать тот же результат, что и =A1+B1, использовать константы не рекомендуется. Это объясняется следующим: чтобы увидеть значение константы, нужно выделить ячейку и найти его в ней. Из-за этого константы сложно изменять. Гораздо удобнее ввести значения в отдельные ячейки, где их можно легко изменять, и добавить ссылки на них в формулу.
Например, выделите желтую ячейку с числом 12 ниже. Вы увидите, что в ней используется функция СУММ, которая ссылается на диапазон ячеек. В формуле нет самих чисел 4 и 8. 
</t>
  </si>
  <si>
    <t>Назад</t>
  </si>
  <si>
    <t>Далее</t>
  </si>
  <si>
    <t>Дополнительные сведения в Интернете</t>
  </si>
  <si>
    <t>Использование Microsoft Excel в качестве калькулятора</t>
  </si>
  <si>
    <t>Полные сведения о формулах в Excel</t>
  </si>
  <si>
    <t xml:space="preserve">Функции Excel (по категориям) </t>
  </si>
  <si>
    <t>Функции Excel (по алфавиту) </t>
  </si>
  <si>
    <t>Бесплатные учебные веб-курсы по Excel</t>
  </si>
  <si>
    <t>Числа:</t>
  </si>
  <si>
    <t>Операция:</t>
  </si>
  <si>
    <t xml:space="preserve">Сложение (+) </t>
  </si>
  <si>
    <t xml:space="preserve">Вычитание (-) </t>
  </si>
  <si>
    <t xml:space="preserve">Умножение (*) </t>
  </si>
  <si>
    <t xml:space="preserve">Деление (/) </t>
  </si>
  <si>
    <t xml:space="preserve">Возведение в степень (^) </t>
  </si>
  <si>
    <t>Формулы:</t>
  </si>
  <si>
    <t>Ответы:</t>
  </si>
  <si>
    <t>Значения</t>
  </si>
  <si>
    <t>Общие сведения о функциях</t>
  </si>
  <si>
    <t>Функции позволяют выполнять математические операции, подставлять значения, рассчитывать значения даты и времени и делать многое другое. Попробуем сложить значения с помощью функции СУММ несколькими способами.</t>
  </si>
  <si>
    <t xml:space="preserve">В столбце «Количество» для фруктов (ячейка D7) введите =СУММ(D3:D6). Вы также можете ввести =СУММ( и выбрать диапазон с помощью мыши, а затем нажать клавишу ВВОД. При этом будут просуммированы значения в ячейках D3, D4, D5 и D6. В результате должно получиться 170.
</t>
  </si>
  <si>
    <t xml:space="preserve">Теперь давайте попробуем использовать автосуммирование. Выделите ячейку в таблице «Мясо» (G7), а затем щелкните «Формулы» &gt; «Автосумма» и выберите операцию «Сумма». Excel автоматически введет формулу. Нажмите клавишу ВВОД, чтобы подтвердить ее. Автосуммирование поддерживает все часто используемые функции.
</t>
  </si>
  <si>
    <t>Также можно использовать сочетание клавиш. Выберите ячейку D15, нажмите ALT=, а затем — ВВОД. При этом автоматически будет введена формула с функцией СУММ.</t>
  </si>
  <si>
    <t>ДОПОЛНИТЕЛЬНО
Попробуйте использовать функцию СЧЁТ с помощью одного из этих способов. Она подсчитывает количество ячеек в диапазоне, содержащих числа.</t>
  </si>
  <si>
    <t>Еще немного о функциях</t>
  </si>
  <si>
    <t>Откройте вкладку «Формулы» и просмотрите библиотеку функций. В ней функции упорядочены по категориям, например «Текстовые», «Дата и время» и т. д. Если нажать кнопку «Вставить функцию», можно будет найти функцию по имени. После этого запустится мастер функций, который поможет вам создать формулу. 
Если нажать = и начать вводить имя функции, активируется средство Intellisense, которое перечисляет все функции, названия которых начинаются с вводимых букв. Когда вы найдете нужный вариант, нажмите клавишу TAB, и Excel автоматически завершит имя функции и введет открывающую круглую скобку. Кроме того, будут показаны обязательные и необязательные аргументы. 
Рассмотрим структуру нескольких функций. Функция СУММ имеет следующий синтаксис:</t>
  </si>
  <si>
    <t xml:space="preserve">Функция СУММ возвращает сумму всех значений в ячейках с D35 по D38 и во всем столбце H. СУММ — это имя функции, D35:D38 — первый аргумент диапазона (он почти всегда является обязательным), а H:H — второй аргумент диапазона, отделенный точкой с запятой. Теперь рассмотрим функцию, которая не требует никаких аргументов.
</t>
  </si>
  <si>
    <t>Функция СЕГОДНЯ возвращает текущую дату. Ее результат автоматически обновляется при пересчете книги Excel.</t>
  </si>
  <si>
    <t xml:space="preserve">ПОПРОБУЙТЕ САМИ!
Выделите эти ячейки. Затем в правом нижнем углу окна Excel найдите надпись «Сумма: 170». Эта нижняя область называется строкой состояния. В ней можно быстро просмотреть итоговое значение и другие сведения о выделенной ячейке или диапазоне. </t>
  </si>
  <si>
    <t xml:space="preserve">ВАЖНО
Дважды щелкните эту ячейку. Вы заметите число 100 в конце. Хотя в формулу можно вставлять числа таким образом, делайте это только в исключительных случаях. Это число называется константой, и вы легко можете забыть о его наличии в формуле. Вместо этого рекомендуется включить ссылку на другую ячейку, например F51. Вы легко заметите константу, которая не будет скрыта в формуле. </t>
  </si>
  <si>
    <t>Все о функции СУММ</t>
  </si>
  <si>
    <t>Использование функции «Автосумма» для суммирования чисел</t>
  </si>
  <si>
    <t>Все о функции СЧЁТ</t>
  </si>
  <si>
    <t>В начало страницы</t>
  </si>
  <si>
    <t>Фрукт</t>
  </si>
  <si>
    <t>Яблоки</t>
  </si>
  <si>
    <t>Апельсины</t>
  </si>
  <si>
    <t>Бананы</t>
  </si>
  <si>
    <t>Лимоны</t>
  </si>
  <si>
    <t xml:space="preserve">Сумма &gt; </t>
  </si>
  <si>
    <t>Товар</t>
  </si>
  <si>
    <t>Хлеб</t>
  </si>
  <si>
    <t>Пончики</t>
  </si>
  <si>
    <t>Печенье</t>
  </si>
  <si>
    <t>Торты</t>
  </si>
  <si>
    <t>Пироги</t>
  </si>
  <si>
    <t>Автомобили</t>
  </si>
  <si>
    <t>Грузовики</t>
  </si>
  <si>
    <t>Велосипеды</t>
  </si>
  <si>
    <t>Коньки</t>
  </si>
  <si>
    <t>Количество</t>
  </si>
  <si>
    <t>Итого:</t>
  </si>
  <si>
    <t>Мясо</t>
  </si>
  <si>
    <t>Говядина</t>
  </si>
  <si>
    <t>Курятина</t>
  </si>
  <si>
    <t>Свинина</t>
  </si>
  <si>
    <t>Рыба</t>
  </si>
  <si>
    <t>Счет &gt;</t>
  </si>
  <si>
    <t>Дополнительное значение</t>
  </si>
  <si>
    <t>Новый итог</t>
  </si>
  <si>
    <t>Функция СРЗНАЧ</t>
  </si>
  <si>
    <r>
      <t xml:space="preserve">Функция </t>
    </r>
    <r>
      <rPr>
        <b/>
        <sz val="11"/>
        <color theme="0"/>
        <rFont val="Calibri"/>
        <family val="2"/>
      </rPr>
      <t>СРЗНАЧ</t>
    </r>
    <r>
      <rPr>
        <sz val="11"/>
        <color theme="0"/>
        <rFont val="Calibri"/>
        <family val="2"/>
      </rPr>
      <t xml:space="preserve"> вычисляет среднее значение чисел в диапазоне ячеек.</t>
    </r>
  </si>
  <si>
    <r>
      <t xml:space="preserve">Выберите ячейку D7, а затем добавьте функцию </t>
    </r>
    <r>
      <rPr>
        <b/>
        <sz val="11"/>
        <color theme="0"/>
        <rFont val="Calibri"/>
        <family val="2"/>
      </rPr>
      <t>СРЗНАЧ</t>
    </r>
    <r>
      <rPr>
        <sz val="11"/>
        <color theme="0"/>
        <rFont val="Calibri"/>
        <family val="2"/>
      </rPr>
      <t xml:space="preserve"> с помощью </t>
    </r>
    <r>
      <rPr>
        <b/>
        <sz val="11"/>
        <color theme="0"/>
        <rFont val="Calibri"/>
        <family val="2"/>
      </rPr>
      <t>автосуммирования</t>
    </r>
    <r>
      <rPr>
        <sz val="11"/>
        <color theme="0"/>
        <rFont val="Calibri"/>
        <family val="2"/>
      </rPr>
      <t>.</t>
    </r>
  </si>
  <si>
    <r>
      <t xml:space="preserve">Затем выберите ячейку G7 и введите функцию </t>
    </r>
    <r>
      <rPr>
        <b/>
        <sz val="11"/>
        <color theme="0"/>
        <rFont val="Calibri"/>
        <family val="2"/>
      </rPr>
      <t>СРЗНАЧ</t>
    </r>
    <r>
      <rPr>
        <sz val="11"/>
        <color theme="0"/>
        <rFont val="Calibri"/>
        <family val="2"/>
      </rPr>
      <t xml:space="preserve">: </t>
    </r>
    <r>
      <rPr>
        <b/>
        <sz val="11"/>
        <color theme="0"/>
        <rFont val="Calibri"/>
        <family val="2"/>
      </rPr>
      <t xml:space="preserve">=СРЗНАЧ(G3:G6). </t>
    </r>
  </si>
  <si>
    <r>
      <t xml:space="preserve">В ячейке D15 можно воспользоваться </t>
    </r>
    <r>
      <rPr>
        <b/>
        <sz val="11"/>
        <color theme="0"/>
        <rFont val="Calibri"/>
        <family val="2"/>
      </rPr>
      <t>автосуммированием</t>
    </r>
    <r>
      <rPr>
        <sz val="11"/>
        <color theme="0"/>
        <rFont val="Calibri"/>
        <family val="2"/>
      </rPr>
      <t xml:space="preserve"> или же ввести другую функцию </t>
    </r>
    <r>
      <rPr>
        <b/>
        <sz val="11"/>
        <color theme="0"/>
        <rFont val="Calibri"/>
        <family val="2"/>
      </rPr>
      <t>СРЗНАЧ</t>
    </r>
    <r>
      <rPr>
        <sz val="11"/>
        <color theme="0"/>
        <rFont val="Calibri"/>
        <family val="2"/>
      </rPr>
      <t xml:space="preserve"> от руки. </t>
    </r>
  </si>
  <si>
    <t xml:space="preserve">ПОПРОБУЙТЕ САМИ!
Выберите любой диапазон чисел, а затем взгляните на строку состояния, чтобы узнать их среднее значение.
</t>
  </si>
  <si>
    <t>Активировать предыдущий лист</t>
  </si>
  <si>
    <t>Перейти к следующему листу</t>
  </si>
  <si>
    <t xml:space="preserve">ДОПОЛНИТЕЛЬНО
Попробуйте использовать здесь функцию МЕДИАНА или МОДА. 
МЕДИАНА выводит значение, которое приходится на середину набора данных, а  
МОДА — самое частое значение.
</t>
  </si>
  <si>
    <t>Подробные сведения о функции СРЗНАЧ в Интернете</t>
  </si>
  <si>
    <t>Подробные сведения о функции МЕДИАНА в Интернете</t>
  </si>
  <si>
    <t>Подробные сведения о функции МОДА в Интернете</t>
  </si>
  <si>
    <t>Сведения о бесплатных учебных веб-курсах по Excel</t>
  </si>
  <si>
    <t>Среднее &gt;</t>
  </si>
  <si>
    <t>Все о функции СУММЕСЛИ</t>
  </si>
  <si>
    <t>Функции МИН и МАКС</t>
  </si>
  <si>
    <r>
      <t xml:space="preserve">Функция </t>
    </r>
    <r>
      <rPr>
        <b/>
        <sz val="10"/>
        <color theme="0"/>
        <rFont val="Calibri"/>
        <family val="2"/>
        <scheme val="minor"/>
      </rPr>
      <t>МИН</t>
    </r>
    <r>
      <rPr>
        <sz val="10"/>
        <color theme="0"/>
        <rFont val="Calibri"/>
        <family val="2"/>
        <scheme val="minor"/>
      </rPr>
      <t xml:space="preserve"> выводит минимальное число в диапазоне ячеек.</t>
    </r>
  </si>
  <si>
    <r>
      <t xml:space="preserve">Функция </t>
    </r>
    <r>
      <rPr>
        <b/>
        <sz val="10"/>
        <color theme="0"/>
        <rFont val="Calibri"/>
        <family val="2"/>
        <scheme val="minor"/>
      </rPr>
      <t>МАКС</t>
    </r>
    <r>
      <rPr>
        <sz val="10"/>
        <color theme="0"/>
        <rFont val="Calibri"/>
        <family val="2"/>
        <scheme val="minor"/>
      </rPr>
      <t xml:space="preserve"> позволяет узнать самое большое число в диапазоне ячеек.</t>
    </r>
  </si>
  <si>
    <t xml:space="preserve">Выберите ячейку D7, а затем добавьте функцию МИН с помощью мастера автосуммирования.
</t>
  </si>
  <si>
    <t xml:space="preserve">В ячейке D15 можно воспользоваться мастером автосуммирования или же ввести функцию МИН или МАКС от руки. 
</t>
  </si>
  <si>
    <t xml:space="preserve">Дополнительные сведения в Интернете
</t>
  </si>
  <si>
    <t>Все о функции МИН</t>
  </si>
  <si>
    <t>Все о функции МАКС</t>
  </si>
  <si>
    <t xml:space="preserve">ПОЛЕЗНЫЕ СВЕДЕНИЯ
Функцию МИН или МАКС можно использовать с несколькими диапазонами или значениями, например =МИН(A1:A10;B1:B10) или =МАКС(A1:A10;B1). В последней формуле B1 является пороговым значением, то есть формула никогда не выводит результат меньше B1.
</t>
  </si>
  <si>
    <t>Фрукты</t>
  </si>
  <si>
    <t>Минимум &gt;</t>
  </si>
  <si>
    <t>Минимум или максимум &gt;</t>
  </si>
  <si>
    <t>Максимум &gt;</t>
  </si>
  <si>
    <t>Функции даты</t>
  </si>
  <si>
    <t>Excel может вывести текущую дату с учетом региональных параметров компьютера. Кроме того, он может складывать и вычитать даты.</t>
  </si>
  <si>
    <t xml:space="preserve">Попробуйте использовать функцию СЕГОДНЯ, которая выводит сегодняшнюю дату. Это динамическая функция, поэтому если вы откроете книгу завтра, дата изменится. Введите =СЕГОДНЯ() в ячейку D6. 
</t>
  </si>
  <si>
    <t xml:space="preserve">Вычитание дат: введите в ячейку D7 свой следующий день рождения в формате дд.мм.гг, и Excel подсчитает в ячейке D8, сколько дней до него осталось, с помощью формулы = D7-D6.
</t>
  </si>
  <si>
    <t xml:space="preserve">Сложение дат: предположим, вы хотите узнать, когда следует оплатить счет или вернуть книгу в библиотеку. Для этого можно прибавить нужное количество дней к дате. В ячейке D10 введите какое-либо число дней. В ячейке D11 указана формула =D6+D10, которая рассчитывает срок начиная с текущей даты.
</t>
  </si>
  <si>
    <t xml:space="preserve">ПОЛЕЗНЫЕ СВЕДЕНИЯ
Excel хранит даты в виде количества дней, прошедших с 1 января 1900 г. Значения времени переводятся в минуты и хранятся как дробные части дня. Например, значение 12:30 01.01.2017 хранится как 42736,5208. Если значения времени или даты отображаются в виде таких чисел, вы можете нажать клавиши CTRL+1 и на вкладке Число выбрать формат «Дата» или «Время». </t>
  </si>
  <si>
    <t xml:space="preserve">ВАЖНО
Если вы не хотите, чтобы Excel выводил отрицательное число, потому что вы еще не указали свой день рождения, используйте формулу =ЕСЛИ(D7="";"";D7-D6). Она означает следующее: если ячейка D7 пуста, ничего не отображать, в противном случае вывести D7 минус D6.
</t>
  </si>
  <si>
    <t>Функции времени</t>
  </si>
  <si>
    <t xml:space="preserve">Excel может вывести текущее время с учетом региональных параметров компьютера. Кроме того, он может складывать и вычитать значения времени. Например, вы можете отслеживать, сколько часов в неделю проработал сотрудник, чтобы вычислять его зарплату и сверхурочные.
</t>
  </si>
  <si>
    <t xml:space="preserve">В ячейке D28 введите =ТДАТА(). Эта формула возвращает текущее время, которое обновляется при каждом пересчете книги Excel. Если вам нужно изменить формат времени, нажмите клавиши CTRL+1, на вкладке «Число» щелкните «Время» и выберите нужный формат.
</t>
  </si>
  <si>
    <t xml:space="preserve">Чтобы определить количество часов между значениями времени, в ячейке D36 мы ввели формулу =((D35-D32)-(D34-D33))*24, которая вычисляет время начала и окончания работы, а затем вычитает время, затраченное на обед. Операция *24 в конце формула преобразует дробную часть дня, которая хранится в Excel, в часы. Вам потребуется отформатировать ячейку как число. Чтобы сделать это, откройте вкладку «Главная», нажмите кнопку «Формат» и выберите «Формат ячеек» (или же нажмите клавиши CTRL+1), а затем на вкладке «Число» щелкните «Числовой» и задайте 2 десятичных знака.
</t>
  </si>
  <si>
    <t>Все о функции СЕГОДНЯ</t>
  </si>
  <si>
    <t>Все о функции ТДАТА</t>
  </si>
  <si>
    <t>Все о функции ДАТА</t>
  </si>
  <si>
    <t>Сегодняшняя дата:</t>
  </si>
  <si>
    <t>Ваш день рождения:</t>
  </si>
  <si>
    <t>Дней до дня рождения:</t>
  </si>
  <si>
    <t>Период оплаты:</t>
  </si>
  <si>
    <t>Срок платежа:</t>
  </si>
  <si>
    <t>Текущее время:</t>
  </si>
  <si>
    <t>Отработано часов</t>
  </si>
  <si>
    <t>Время начала:</t>
  </si>
  <si>
    <t>Окончание обеда:</t>
  </si>
  <si>
    <t>Начало обеда:</t>
  </si>
  <si>
    <t>Время окончания:</t>
  </si>
  <si>
    <t>Всего часов:</t>
  </si>
  <si>
    <t>Статические значения даты и время</t>
  </si>
  <si>
    <t>Дата:</t>
  </si>
  <si>
    <t>Время:</t>
  </si>
  <si>
    <t>Объединение текста из разных ячеек</t>
  </si>
  <si>
    <t xml:space="preserve">В Excel часто приходится объединять текстовые строки, которые находятся в разных ячейках. Допустим, у вас есть списки имен и фамилий и вы хотите объединить их в полные имена. К счастью, в Excel это можно сделать с помощью амперсанда (&amp;), который вводится путем нажатия клавиш SHIFT+7.
</t>
  </si>
  <si>
    <t xml:space="preserve">В ячейке E3 введите =D3&amp;C3, чтобы объединить фамилии и имена. 
</t>
  </si>
  <si>
    <t xml:space="preserve">Кроме того, соединим имя с фамилией в обратном порядке. В ячейке F3 введем =C3&amp;" "&amp;D3.
</t>
  </si>
  <si>
    <t>Объединение текста и чисел</t>
  </si>
  <si>
    <t>Попробуем объединить с помощью оператора &amp; не только текстовые строки, но и числа.
Взгляните на диапазон C28:D29. Значения даты и времени указаны в разных ячейках. Их можно объединить с помощью символа &amp;, но результат в ячейках C32:C33 не слишком радует. К сожалению, Excel не знает, как вы хотите отформатировать числа, поэтому представляет их в базовом формате. В данном случае это порядковый номер даты. Нужно в явном виде указать, как следует отформатировать число в формуле. Для этого можно использовать функцию ТЕКСТ и код формата.</t>
  </si>
  <si>
    <t xml:space="preserve">В ячейке C36 введите =C28&amp;" "&amp;ТЕКСТ(D28;"ДД.ММ.ГГГГ"). ДД.ММ.ГГГГ — это русский формат даты, например 23.09.2017.
</t>
  </si>
  <si>
    <t>ПОПРОБУЙТЕ САМИ!
Формулы, особенно длинные, иногда сложно читать. Вы можете разделить их на части пробелами:
=C28 &amp; " " &amp; ТЕКСТ(D28;"ДД.ММ.ГГГГ")</t>
  </si>
  <si>
    <t>ЭТО СЛЕДУЕТ ЗНАТЬ
Если вы не знаете, какой формат кода использовать, можно нажать клавиши CTRL+1 и открыть вкладку «Число», чтобы отформатировать любую ячейку нужным образом. Затем выберите пункт «(все форматы)». Вы можете скопировать нужный код формата в формулу.</t>
  </si>
  <si>
    <t>Все о функции ТЕКСТ</t>
  </si>
  <si>
    <t>Имя</t>
  </si>
  <si>
    <t>Надежда</t>
  </si>
  <si>
    <t>Виктор</t>
  </si>
  <si>
    <t>Виталий</t>
  </si>
  <si>
    <t>Валентина</t>
  </si>
  <si>
    <t>Николай</t>
  </si>
  <si>
    <t>Василий</t>
  </si>
  <si>
    <t>Кирилл</t>
  </si>
  <si>
    <t>Евгения</t>
  </si>
  <si>
    <t>Использование текста и чисел</t>
  </si>
  <si>
    <t>Форматирование текста и чисел</t>
  </si>
  <si>
    <t>Фамилия</t>
  </si>
  <si>
    <t>Колесникова</t>
  </si>
  <si>
    <t>Дегтярев</t>
  </si>
  <si>
    <t>Токарев</t>
  </si>
  <si>
    <t>Александрова</t>
  </si>
  <si>
    <t>Белых</t>
  </si>
  <si>
    <t>Бутусов</t>
  </si>
  <si>
    <t>Крюков</t>
  </si>
  <si>
    <t>Маслова</t>
  </si>
  <si>
    <t>Имя Фамилия</t>
  </si>
  <si>
    <t>Фамилия Имя</t>
  </si>
  <si>
    <t>Операторы ЕСЛИ</t>
  </si>
  <si>
    <t>Операторы ЕСЛИ позволяют выполнять логические сравнения условий. Обычно оператор ЕСЛИ означает следующее: если условие имеет значение ИСТИНА, следует выполнить некое действие, в противном случае необходимо выполнить другое действие. Формулы могут возвращать текст, значения или даже другие вычисления.</t>
  </si>
  <si>
    <t xml:space="preserve">В ячейке D9 введите =ЕСЛИ(C9="Яблоко";ИСТИНА;ЛОЖЬ). Правильный ответ — ИСТИНА. 
</t>
  </si>
  <si>
    <t xml:space="preserve">Скопируйте ячейку D9 в D10. В ней будет выведен ответ ЛОЖЬ, так как апельсины и яблоки — разные вещи.
</t>
  </si>
  <si>
    <t xml:space="preserve">Попробуем еще один пример. Взгляните на формулу в ячейке D12: =ЕСЛИ(C12&lt;100;"Меньше 100";"100 или больше"). Что произойдет, если в ячейке C12 ввести число больше 100?
</t>
  </si>
  <si>
    <t>Оператор ЕСЛИ с другой функцией</t>
  </si>
  <si>
    <t xml:space="preserve">С помощью операторов ЕСЛИ также можно выполнять дополнительные вычисления при соблюдении определенного условия. В этом примере мы определим, нужно ли взимать НДС, и вычислим его, если условие соблюдается.
</t>
  </si>
  <si>
    <t>В ячейке F33 мы ввели =ЕСЛИ(E33="Да";F31*НДС;0), где «НДС» — это именованный диапазон со значением 0,0825. Формула означает следующее: если значение в ячейке E33 равно «Да», следует умножить значение в ячейке F31 на НДС, в противном случае вернуть 0.
Выберите «Нет» вместо «Да» в ячейке E33 и посмотрите, как изменится вычисление.</t>
  </si>
  <si>
    <t xml:space="preserve">Затем мы добавим оператор ЕСЛИ, чтобы рассчитать стоимость доставки, если она требуется. В ячейке F35 указана формула =ЕСЛИ(E35="Да";СУММ(D28:D29)*1,25;0). Она означает следующее: если ячейка E35 имеет значение «Да», следует вычислить сумму в столбце «Количество» приведенной выше таблицы и умножить ее на 1,25, в противном случае необходимо вернуть 0.
</t>
  </si>
  <si>
    <t xml:space="preserve">Теперь замените 1,25 в формуле в ячейке F35 словом «Доставка». По мере ввода Excel найдет и предложит вам это значение. Нажмите клавишу TAB, чтобы ввести его. Это именованный диапазон, который мы определили с помощью команды «Формулы» &gt; «Задать имя». Если вам когда-либо потребуется изменить стоимость доставки, вы можете сделать это один раз, а затем использовать имя «Доставка» в любой ячейке книги.
</t>
  </si>
  <si>
    <t>ПОЛЕЗНЫЕ СВЕДЕНИЯ
При создании формулы Excel автоматически выводит цветные границы вокруг диапазонов, на которые она ссылается; при этом цвет границ соответствует цвету диапазона в формуле. Убедитесь в этом сами: выделите ячейку F33 и нажмите клавишу F2, чтобы изменить формулу.</t>
  </si>
  <si>
    <t xml:space="preserve">СОВЕТ ЭКСПЕРТА
Благодаря именованным диапазонам можно определить условия или значения один раз, а затем многократно использовать их в книге. Чтобы просмотреть все именованные диапазоны в книге, выберите «Формулы» &gt; «Диспетчер имен». Щелкните здесь, чтобы узнать больше.
</t>
  </si>
  <si>
    <t>Все о функции ЕСЛИ</t>
  </si>
  <si>
    <t>Все о функции ЕСЛИМН</t>
  </si>
  <si>
    <t>Сложные операторы ЕСЛИ</t>
  </si>
  <si>
    <t>Яблоко</t>
  </si>
  <si>
    <t>Апельсин</t>
  </si>
  <si>
    <t>Вилка</t>
  </si>
  <si>
    <t>Ложка</t>
  </si>
  <si>
    <t>Промежуточный итог</t>
  </si>
  <si>
    <t>НДС?</t>
  </si>
  <si>
    <t>Доставка?</t>
  </si>
  <si>
    <t>Итого</t>
  </si>
  <si>
    <t>Стоимость</t>
  </si>
  <si>
    <t>Да</t>
  </si>
  <si>
    <t>ВПР</t>
  </si>
  <si>
    <t xml:space="preserve">ВПР — одна из самых популярных (и наших любимых!) функций Excel. Она позволяет найти значение в столбце слева, а затем вернуть данные из другого столбца справа. У функции ВПР следующий синтаксис:
</t>
  </si>
  <si>
    <t>=ВПР(A1;B:C;2;ЛОЖЬ)</t>
  </si>
  <si>
    <t>Что нужно найти?</t>
  </si>
  <si>
    <t>Из какого столбца справа нужно получить значение?</t>
  </si>
  <si>
    <t>Где нужно найти значение?</t>
  </si>
  <si>
    <t>Может ли совпадение быть неточным?</t>
  </si>
  <si>
    <t xml:space="preserve">В ячейке D22 введите =ВПР(C22;C17:D20;2;ЛОЖЬ). Правильный ответ для значения «Яблоки» — 50. Функция ВПР нашла значение «Яблоки», а затем вернула количество, указанное в столбце справа от него.
</t>
  </si>
  <si>
    <t xml:space="preserve">Теперь попробуйте самостоятельно ввести формулу для таблицы «Мясо» в ячейку G22. Вы должны получить формулу =ВПР(F22;F17:G20;2;ЛОЖЬ).
</t>
  </si>
  <si>
    <t>ЭКСПЕРИМЕНТ
Попробуйте выбрать другие элементы из раскрывающихся списков. Значения в ячейках результатов мгновенно обновятся.</t>
  </si>
  <si>
    <t>ВПР и #Н/Д</t>
  </si>
  <si>
    <t xml:space="preserve">Рано или поздно вы столкнетесь с тем, что функция ВПР не сможет найти требуемое значение и вернет ошибку #Н/Д. Это может произойти потому, что искомое значение не существует или ячейка, указывающая на него, пуста.
</t>
  </si>
  <si>
    <t xml:space="preserve">Если вы не уверены в том, что искомое значение существует, но не хотите, чтобы выводилась ошибка #Н/Д, вы можете использовать в ячейке G43 специальную функцию ЕСЛИОШИБКА: =ЕСЛИОШИБКА(ВПР(F43;F37:G41;2;ЛОЖЬ);""). Если функция ВПР возвращает действительный результат, он будет выведен; в противном случае не отображается ничего (""). Кроме того, вы можете вывести определенное число (0, 1, 2 и т. д.) или текстовое значение, например "Неправильная формула".
</t>
  </si>
  <si>
    <t>ВАЖНО
Функция ЕСЛИОШИБКА является глобальным обработчиком ошибок, то есть подавляет любые ошибки в формуле. Это может привести к проблемам, если в формуле есть ошибка, которую следовало бы исправить.
Не добавляйте обработчики ошибок в формулы, пока не будете абсолютно уверены в том, что они работают правильно.</t>
  </si>
  <si>
    <t>Все о функции ВПР</t>
  </si>
  <si>
    <t>Все о функциях ИНДЕКС и ПОИСКПОЗ</t>
  </si>
  <si>
    <t>Все о функции ЕСЛИОШИБКА</t>
  </si>
  <si>
    <t>Использование сводных таблиц для анализа данных</t>
  </si>
  <si>
    <t>Если бы функция СУММ в ячейке D42 могла говорить, вот что бы она сказала: просуммируйте значения в ячейках D38, D39, D40 и D41.</t>
  </si>
  <si>
    <t>Выпечка</t>
  </si>
  <si>
    <t>Условные функции: СУММЕСЛИ</t>
  </si>
  <si>
    <t>Условные функции позволяют определять сумму, среднее, количество значений, минимум и максимум в диапазоне с учетом указанного условия. Например, можно определить, сколько в списке фруктов яблок или апельсинов сорта Florida.</t>
  </si>
  <si>
    <t>Функция СУММЕСЛИ позволяет вычислить сумму в одном диапазоне с учетом условия, соответствие которому определяется по другому диапазону. Например, так можно определить общее количество яблок. Выберите ячейку D17 и введите =СУММЕСЛИ(C3:C14;C17;D3:D14). Функция СУММЕСЛИ имеет следующий синтаксис:</t>
  </si>
  <si>
    <t>В каком диапазоне нужно найти значение?</t>
  </si>
  <si>
    <t>Какое значение (текстовое или числовое) нужно найти?</t>
  </si>
  <si>
    <t>В каком диапазоне нужно просуммировать соответствующие значения?</t>
  </si>
  <si>
    <t xml:space="preserve">Функция СУММЕСЛИМН похожа на функцию СУММЕСЛИ, но позволяет задавать несколько условий. Например, в этом примере можно искать значения по столбцам «Фрукт» и «Сорт», а не только по столбцу «Фрукт». Выберите ячейку H17 и введите =СУММЕСЛИМН(H3:H14;F3:F14;F17;G3:G14;G17). Функция СУММЕСЛИМН имеет следующий синтаксис:
</t>
  </si>
  <si>
    <t>=СУММЕСЛИМН(H3:H14;F3:F14;F17;G3:G14;G17)</t>
  </si>
  <si>
    <t>В каком диапазоне нужно просуммировать значения?</t>
  </si>
  <si>
    <t>Первый диапазон для поиска соответствующих значений</t>
  </si>
  <si>
    <t>Первое условие</t>
  </si>
  <si>
    <t>Второй диапазон для поиска соответствующих значений</t>
  </si>
  <si>
    <t>Второе условие</t>
  </si>
  <si>
    <t>СОВЕТ ЭКСПЕРТА
В ячейках «Фрукт» и «Сорт» есть раскрывающееся списки, в которых можно выбрать различные фрукты. Попробуйте сделать это и обратите внимание на то, как формулы автоматически обновляются.</t>
  </si>
  <si>
    <t>Функции СЧЁТЕСЛИ и СЧЁТЕСЛИМН позволяют подсчитать значения в диапазоне с учетом указанных условий. Они отличаются от функций ЕСЛИ и ЕСЛИМН тем, что у них есть только условия и диапазон, в котором они проверяются. Они не суммируют значения в одном диапазоне после проверки значений в другом.</t>
  </si>
  <si>
    <t>Выберите ячейку D64 и введите =СЧЁТЕСЛИ(C50:C61;C64). Функция СЧЁТЕСЛИ имеет следующий синтаксис:</t>
  </si>
  <si>
    <t>=СЧЁТЕСЛИ(C50:C61;C64)</t>
  </si>
  <si>
    <t xml:space="preserve">Функция СЧЁТЕСЛИМН похожа на функцию СЧЁТЕСЛИ, но позволяет задавать несколько условий. Например, в этом примере можно искать значения по столбцам «Фрукт» и «Сорт», а не только по столбцу «Фрукт». Выберите ячейку H64 и введите =СЧЁТЕСЛИМН(F50:F61;F64;G50:G61;G64). Функция СЧЁТЕСЛИМН имеет следующий синтаксис:
</t>
  </si>
  <si>
    <t>=СЧЁТЕСЛИМН(F50:F61;F64;G50:G61;G64)</t>
  </si>
  <si>
    <t>Первый диапазон для подсчета значений</t>
  </si>
  <si>
    <t>Второй диапазон для подсчета значений</t>
  </si>
  <si>
    <t>Другие условные функции</t>
  </si>
  <si>
    <t>Функция СУММЕСЛИ с аргументом значения</t>
  </si>
  <si>
    <t>Вот пример использования функции СУММЕСЛИ с оператором «больше» (&gt;) для поиска всех значений, превышающих указанное:</t>
  </si>
  <si>
    <t>Сложить значения с учетом этого условия:</t>
  </si>
  <si>
    <t>Просмотреть эти ячейки:
 </t>
  </si>
  <si>
    <t>Если значение больше 50, добавить его в сумму.
 </t>
  </si>
  <si>
    <t>ПРИМЕЧАНИЕ. Если вы часто применяете условные формулы, возможно, стоит воспользоваться сводной таблицей. Дополнительные сведения см. в статье о сводных таблицах.</t>
  </si>
  <si>
    <t>Все о функции СУММЕСЛИМН</t>
  </si>
  <si>
    <t>Все о функции СЧЁТЕСЛИ</t>
  </si>
  <si>
    <t>Все о функции СЧЁТЕСЛИМН</t>
  </si>
  <si>
    <t>Все о функции СРЗНАЧЕСЛИ</t>
  </si>
  <si>
    <t>Все о функции СРЗНАЧЕСЛИМН</t>
  </si>
  <si>
    <t>Все о функции МИНЕСЛИМН</t>
  </si>
  <si>
    <t>Все о функции МАКСЕСЛИМН</t>
  </si>
  <si>
    <t>Создание раскрывающегося списка</t>
  </si>
  <si>
    <t>Наименование</t>
  </si>
  <si>
    <t>СУММЕСЛИ</t>
  </si>
  <si>
    <t>СЧЁТЕСЛИ</t>
  </si>
  <si>
    <t>Сорт</t>
  </si>
  <si>
    <t>Fuji</t>
  </si>
  <si>
    <t>Florida</t>
  </si>
  <si>
    <t>Cavendish</t>
  </si>
  <si>
    <t>Rough</t>
  </si>
  <si>
    <t>Honeycrisp</t>
  </si>
  <si>
    <t>Navel</t>
  </si>
  <si>
    <t>Lady Finger</t>
  </si>
  <si>
    <t>Eureka</t>
  </si>
  <si>
    <t>Попробуйте сами</t>
  </si>
  <si>
    <t>СУММЕСЛИМН</t>
  </si>
  <si>
    <t>СЧЁТЕСЛИМН</t>
  </si>
  <si>
    <t>Используйте мастер функций</t>
  </si>
  <si>
    <t xml:space="preserve">Если вы знаете имя функции, но не помните, как ее вводить, воспользуйтесь мастером функций.
</t>
  </si>
  <si>
    <t xml:space="preserve">Выделите ячейку D10, а затем на вкладке «Формулы» нажмите кнопку «Вставить функцию», введите ВПР в поле «Поиск функции» и нажмите кнопку «Найти». Когда функция ВПР будет выделена, нажмите кнопку ОК внизу. Когда вы выбираете функцию в списке, Excel отображает ее синтаксис.
</t>
  </si>
  <si>
    <t xml:space="preserve">Затем вы можете ввести аргументы функции в соответствующие текстовые поля. При вводе каждого аргумента Excel обработает его и покажет результат. Внизу окна выводится окончательный результат. При вводе каждой части формулы условия для каждого аргумента указываются в нижней части формы. Когда вы закончите работу, нажмите клавишу «ОК», и Excel введет формулу.
</t>
  </si>
  <si>
    <t>ПОПРОБУЙТЕ САМИ!
Вы должны получить формулу =ВПР(C10;C5:D8;2;ЛОЖЬ).</t>
  </si>
  <si>
    <t>ПОЛЕЗНЫЕ СВЕДЕНИЯ
Вы можете ввести ссылки на ячейки и диапазоны или выбрать их с помощью мыши.</t>
  </si>
  <si>
    <t xml:space="preserve">ПОЛЕЗНЫЕ СВЕДЕНИЯ
При вводе каждого аргумента его описание выводится в нижней части формы (над результатом формулы).
</t>
  </si>
  <si>
    <t>Функции Excel (по категориям)</t>
  </si>
  <si>
    <t>Функции Excel (по алфавиту)</t>
  </si>
  <si>
    <t>Исправление ошибок в формулах</t>
  </si>
  <si>
    <t xml:space="preserve">Рано или поздно вам встретится формула с ошибкой, которую Excel обозначает сообщением #ОШИБКА! Ошибки могут быть полезны, так как они указывают на то, что что-то не работает, но иногда их сложно исправить. К счастью, существует несколько решений, которые помогут вам определить причину ошибки и исправить ее.
</t>
  </si>
  <si>
    <t xml:space="preserve">Проверка ошибок: выберите «Формулы» &gt; «Проверка ошибок». Откроется диалоговое окно, в котором указана общая причина ошибки. Ошибка #Н/Д в ячейке D9 вызвана отсутствием значения «Яблоко». Вы можете исправить ошибку, указав существующее значение, скрыть ее, используя функцию ЕСЛИОШИБКА, или проигнорировать ошибку, так как она исчезнет, когда вы введете допустимое значение.
</t>
  </si>
  <si>
    <t xml:space="preserve">Если нажать кнопку «Справка по этой ошибке», откроется раздел справки, посвященный сообщению об ошибке. Если щелкнуть «Показать этапы вычисления», появится диалоговое окно вычисления формулы.
</t>
  </si>
  <si>
    <t xml:space="preserve">При каждом нажатии кнопки «Вычислить» Excel будет обрабатывать одну часть формулы. Даже если Excel не укажет напрямую, в чем ошибка, вы сможете понять, где она возникла. После этого прочтите раздел справки, чтобы понять, что не так с формулой.
</t>
  </si>
  <si>
    <t>ЭКСПЕРИМЕНТ
В чем тут проблема? Подсказка. Мы пытаемся вычислить СУММУ всех чисел.</t>
  </si>
  <si>
    <t xml:space="preserve">ПОЛЕЗНЫЕ СВЕДЕНИЯ
Нажав кнопку «Параметры», можно задать правила отображения или игнорирования ошибок.
</t>
  </si>
  <si>
    <t>Поиск ошибок в формулах</t>
  </si>
  <si>
    <t>Рекомендации, позволяющие избежать появления неработающих формул</t>
  </si>
  <si>
    <t>Вычисление вложенной формулы по шагам</t>
  </si>
  <si>
    <t>Есть еще вопросы об Excel?</t>
  </si>
  <si>
    <t>Это еще не все. Есть чему поучиться с Excel:</t>
  </si>
  <si>
    <t xml:space="preserve">Сообщество: Задавайте вопросы и общайтесь с другими фанатами Excel.
</t>
  </si>
  <si>
    <t xml:space="preserve">Что нового?
Подписчики Office 365 постоянно получают обновления и новые функции.
</t>
  </si>
  <si>
    <t xml:space="preserve">Затем выберите ячейку G7 и введите функцию МАКС: =МАКС(G3:G6).
</t>
  </si>
  <si>
    <t xml:space="preserve">Хм, «КолесниковаНадежда» смотрится не так уж красиво. Нужно добавить пробел. Используем кавычки, чтобы создать новую текстовую строку. Введем =D3&amp;","&amp;C3. Синтаксис &amp;","&amp; позволяет объединить пробел с текстом в ячейках.
</t>
  </si>
  <si>
    <t xml:space="preserve">В ячейке C37 введите =C29&amp;" "&amp;ТЕКСТ(D29;"Ч:ММ"). Ч:ММ — это русский формат времени, например 13:30.
</t>
  </si>
  <si>
    <t>Вот как расшифровывается эта формула: возьмем время окончания работы и вычтем из него время начала, затем отнимем от полученного значения разницу между окончанием и началом обеда и умножим результат на 24, чтобы преобразовать дробные значения времени в часы. Схематично это можно представить как =((Время окончания – Время начала) – (Окончание обеда – Начало обеда))*24.</t>
  </si>
  <si>
    <t>=10+20 — это формула, где 10 и 20 — константы, а + — оператор.</t>
  </si>
  <si>
    <t>Вы уже знакомы с функциями СУММЕСЛИ, СУММЕСЛИМН, СЧЁТЕСЛИ и СЧЁТЕСЛИМН. Теперь попробуйте самостоятельно изучить другие функции, например СРЗНАЧЕСЛИ, СРЗНАЧЕСЛИМН, МАКСЕСЛИМН или МИНЕСЛИМН. Все они имеют одинаковый синтаксис, поэтому если у вас уже есть формула, вы можете просто заменить в ней название функции. Ниже вы найдете все функции, которые можно использовать в ячейке E106. Вы можете скопировать и вставить их или попытаться ввести их самостоятельно, чтобы лучше запомнить.
СУММЕСЛИ 	      =СУММЕСЛИ(C92:C103;C106;E92:E103) 
СУММЕСЛИМН      =СУММЕСЛИМН(E92:E103;C92:C103;C106;D92:D103;D106) 
СРЗНАЧЕСЛИ         =СРЗНАЧЕСЛИ(C92:C103;C106;E92:E103) 
СРЗНАЧЕСЛИМН   =СРЗНАЧЕСЛИМН(E92:E103;C92:C103;C106;D92:D103;D106)
СЧЁТЕСЛИ 	      =СЧЁТЕСЛИ(C92:C103;C106)
СЧЁТЕСЛИМН         =СЧЁТЕСЛИМН(C92:C103;C106;D92:D103;D106) 
МАКСЕСЛИМН       =МАКСЕСЛИМН(E92:E103;C92:C103;C106;D92:D103;D106)
МИНЕСЛИМН        =МИНЕСЛИМН(E92:E103;C92:C103;C106;D92:D103;D106)</t>
  </si>
  <si>
    <t>ВАЖНЫЕ СВЕДЕНИЯ
В отличие от других слов, значения ИСТИНА и ЛОЖЬ не нужно заключать в кавычки. Кроме того, Excel автоматически пишет их с большой буквы. Для чисел также не нужны кавычки. Обычный текст, такой как «Да» или «Нет», необходимо заключать в кавычки: 
=ЕСЛИ(C9="Яблоко";"Да";"Нет")</t>
  </si>
  <si>
    <t xml:space="preserve">Если вы знаете, что искомое значение существует, и хотите скрывать сообщение об ошибке, если ячейка, ссылающаяся на него, пуста, можно использовать оператор ЕСЛИ. При этом формула в ячейке D43 будет выглядеть следующим образом:
=ЕСЛИ(C43="";"";ВПР(C43;C37:D41;2;ЛОЖЬ))
Эта формула означает, что если в ячейке C43 ничего нет (""), возвращается пустое значение, а в противном случае возвращаются результаты функции ВПР. Обратите внимание на вторую круглую скобку в конце формулы. Она закрывает оператор ЕСЛИ.
</t>
  </si>
  <si>
    <t>Нажмите клавиши ALT+X и введите свой запрос.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</si>
</sst>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164" formatCode="_(* #,##0_);_(* \(#,##0\);_(* &quot;-&quot;_);_(@_)"/>
    <numFmt numFmtId="165" formatCode="_(* #,##0.00_);_(* \(#,##0.00\);_(* &quot;-&quot;??_);_(@_)"/>
    <numFmt numFmtId="166" formatCode="_-* #,##0.00\ &quot;lei&quot;_-;\-* #,##0.00\ &quot;lei&quot;_-;_-* &quot;-&quot;??\ &quot;lei&quot;_-;_-@_-"/>
    <numFmt numFmtId="167" formatCode="_-* #,##0\ &quot;lei&quot;_-;\-* #,##0\ &quot;lei&quot;_-;_-* &quot;-&quot;\ &quot;lei&quot;_-;_-@_-"/>
    <numFmt numFmtId="168" formatCode="dd/mm/yy;@"/>
    <numFmt numFmtId="169" formatCode="h:mm:ss;@"/>
    <numFmt numFmtId="170" formatCode="h:mm;@"/>
  </numFmts>
  <fonts count="4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b/>
      <sz val="11"/>
      <color theme="4"/>
      <name val="Segoe UI Black"/>
      <family val="2"/>
    </font>
    <font>
      <b/>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rgb="FF404040"/>
      <name val="Segoe UI"/>
      <family val="2"/>
      <charset val="204"/>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4" fillId="0" borderId="0" applyFill="0" applyBorder="0">
      <alignment wrapText="1"/>
    </xf>
    <xf numFmtId="0" fontId="1" fillId="0" borderId="0"/>
    <xf numFmtId="0" fontId="5" fillId="2" borderId="0" applyNumberFormat="0" applyProtection="0">
      <alignment horizontal="left" wrapText="1" indent="4"/>
    </xf>
    <xf numFmtId="0" fontId="4" fillId="2" borderId="0" applyNumberFormat="0" applyProtection="0">
      <alignment horizontal="left" wrapText="1" indent="4"/>
    </xf>
    <xf numFmtId="0" fontId="6" fillId="0" borderId="0"/>
    <xf numFmtId="0" fontId="6" fillId="3" borderId="0" applyNumberFormat="0" applyBorder="0" applyProtection="0"/>
    <xf numFmtId="0" fontId="1" fillId="4" borderId="0"/>
    <xf numFmtId="0" fontId="1" fillId="5" borderId="1"/>
    <xf numFmtId="0" fontId="1" fillId="4" borderId="2"/>
    <xf numFmtId="0" fontId="1" fillId="0" borderId="0"/>
    <xf numFmtId="0" fontId="1" fillId="4" borderId="0"/>
    <xf numFmtId="0" fontId="1" fillId="5" borderId="1"/>
    <xf numFmtId="0" fontId="1" fillId="4" borderId="2"/>
    <xf numFmtId="0" fontId="1" fillId="0" borderId="0"/>
    <xf numFmtId="0" fontId="19" fillId="0" borderId="0" applyNumberFormat="0" applyFill="0" applyBorder="0" applyAlignment="0" applyProtection="0"/>
    <xf numFmtId="0" fontId="1" fillId="4" borderId="0"/>
    <xf numFmtId="0" fontId="1" fillId="5" borderId="1"/>
    <xf numFmtId="0" fontId="1" fillId="4" borderId="2"/>
    <xf numFmtId="0" fontId="31" fillId="0" borderId="0" applyNumberForma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9" fontId="14"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0" applyNumberFormat="0" applyBorder="0" applyAlignment="0" applyProtection="0"/>
    <xf numFmtId="0" fontId="39" fillId="10" borderId="17" applyNumberFormat="0" applyAlignment="0" applyProtection="0"/>
    <xf numFmtId="0" fontId="40" fillId="11" borderId="18" applyNumberFormat="0" applyAlignment="0" applyProtection="0"/>
    <xf numFmtId="0" fontId="41" fillId="11" borderId="17" applyNumberFormat="0" applyAlignment="0" applyProtection="0"/>
    <xf numFmtId="0" fontId="42" fillId="0" borderId="19" applyNumberFormat="0" applyFill="0" applyAlignment="0" applyProtection="0"/>
    <xf numFmtId="0" fontId="16" fillId="12" borderId="20" applyNumberFormat="0" applyAlignment="0" applyProtection="0"/>
    <xf numFmtId="0" fontId="43" fillId="0" borderId="0" applyNumberFormat="0" applyFill="0" applyBorder="0" applyAlignment="0" applyProtection="0"/>
    <xf numFmtId="0" fontId="14" fillId="13" borderId="1" applyNumberFormat="0" applyFont="0" applyAlignment="0" applyProtection="0"/>
    <xf numFmtId="0" fontId="44" fillId="0" borderId="0" applyNumberFormat="0" applyFill="0" applyBorder="0" applyAlignment="0" applyProtection="0"/>
    <xf numFmtId="0" fontId="8" fillId="0" borderId="21" applyNumberFormat="0" applyFill="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35">
    <xf numFmtId="0" fontId="0" fillId="0" borderId="0" xfId="0"/>
    <xf numFmtId="0" fontId="1" fillId="0" borderId="0" xfId="2"/>
    <xf numFmtId="0" fontId="5" fillId="2" borderId="0" xfId="3">
      <alignment horizontal="left" wrapText="1" indent="4"/>
    </xf>
    <xf numFmtId="0" fontId="4" fillId="2" borderId="0" xfId="4">
      <alignment horizontal="left" wrapText="1" indent="4"/>
    </xf>
    <xf numFmtId="0" fontId="1" fillId="0" borderId="0" xfId="2" applyAlignment="1">
      <alignment horizontal="left"/>
    </xf>
    <xf numFmtId="0" fontId="7" fillId="0" borderId="0" xfId="0" applyFont="1"/>
    <xf numFmtId="0" fontId="7" fillId="0" borderId="0" xfId="0" applyFont="1" applyAlignment="1">
      <alignment horizontal="left" indent="1"/>
    </xf>
    <xf numFmtId="0" fontId="6" fillId="3" borderId="0" xfId="6"/>
    <xf numFmtId="0" fontId="6" fillId="3" borderId="0" xfId="6" applyAlignment="1">
      <alignment horizontal="right"/>
    </xf>
    <xf numFmtId="0" fontId="6" fillId="0" borderId="0" xfId="5"/>
    <xf numFmtId="0" fontId="8" fillId="0" borderId="0" xfId="2" applyFont="1" applyAlignment="1">
      <alignment horizontal="left"/>
    </xf>
    <xf numFmtId="0" fontId="6" fillId="3" borderId="0" xfId="6" applyAlignment="1">
      <alignment horizontal="left"/>
    </xf>
    <xf numFmtId="14" fontId="0" fillId="0" borderId="0" xfId="0" applyNumberFormat="1"/>
    <xf numFmtId="0" fontId="1" fillId="4" borderId="0" xfId="11"/>
    <xf numFmtId="0" fontId="9" fillId="0" borderId="0" xfId="0" applyFont="1"/>
    <xf numFmtId="0" fontId="9" fillId="0" borderId="0" xfId="2" applyFont="1" applyAlignment="1">
      <alignment horizontal="left"/>
    </xf>
    <xf numFmtId="0" fontId="9" fillId="0" borderId="0" xfId="5" applyFont="1"/>
    <xf numFmtId="0" fontId="10" fillId="0" borderId="0" xfId="0" applyFont="1"/>
    <xf numFmtId="0" fontId="11" fillId="0" borderId="0" xfId="2" applyFont="1"/>
    <xf numFmtId="0" fontId="13" fillId="0" borderId="0" xfId="0" applyFont="1"/>
    <xf numFmtId="0" fontId="11" fillId="0" borderId="0" xfId="2" applyFont="1" applyAlignment="1">
      <alignment horizontal="left"/>
    </xf>
    <xf numFmtId="0" fontId="14" fillId="0" borderId="0" xfId="0" applyFont="1"/>
    <xf numFmtId="0" fontId="12" fillId="0" borderId="0" xfId="5" applyFont="1"/>
    <xf numFmtId="0" fontId="8" fillId="0" borderId="0" xfId="2" applyFont="1" applyAlignment="1">
      <alignment horizontal="right"/>
    </xf>
    <xf numFmtId="0" fontId="6" fillId="0" borderId="0" xfId="2" applyFont="1" applyAlignment="1">
      <alignment horizontal="left"/>
    </xf>
    <xf numFmtId="0" fontId="15" fillId="0" borderId="0" xfId="0" applyFont="1"/>
    <xf numFmtId="0" fontId="15" fillId="0" borderId="0" xfId="0" quotePrefix="1" applyFont="1"/>
    <xf numFmtId="0" fontId="15" fillId="0" borderId="0" xfId="0" applyFont="1" applyAlignment="1">
      <alignment wrapText="1"/>
    </xf>
    <xf numFmtId="0" fontId="16" fillId="3" borderId="0" xfId="6" applyFont="1" applyAlignment="1">
      <alignment horizontal="left"/>
    </xf>
    <xf numFmtId="0" fontId="16" fillId="3" borderId="0" xfId="6" applyFont="1" applyAlignment="1">
      <alignment horizontal="right"/>
    </xf>
    <xf numFmtId="0" fontId="0" fillId="0" borderId="0" xfId="0" applyAlignment="1">
      <alignment vertical="center"/>
    </xf>
    <xf numFmtId="0" fontId="16" fillId="3" borderId="0" xfId="6" applyFont="1"/>
    <xf numFmtId="0" fontId="1" fillId="0" borderId="0" xfId="14"/>
    <xf numFmtId="0" fontId="17" fillId="0" borderId="0" xfId="14" applyFont="1"/>
    <xf numFmtId="0" fontId="18" fillId="0" borderId="0" xfId="14" applyFont="1"/>
    <xf numFmtId="0" fontId="18" fillId="0" borderId="0" xfId="14" applyFont="1" applyAlignment="1">
      <alignment vertical="center"/>
    </xf>
    <xf numFmtId="0" fontId="6" fillId="0" borderId="0" xfId="5" applyAlignment="1">
      <alignment wrapText="1"/>
    </xf>
    <xf numFmtId="0" fontId="3" fillId="0" borderId="0" xfId="2" applyFont="1"/>
    <xf numFmtId="0" fontId="3" fillId="0" borderId="0" xfId="2" applyFont="1" applyAlignment="1">
      <alignment horizontal="left"/>
    </xf>
    <xf numFmtId="0" fontId="3" fillId="0" borderId="0" xfId="2" applyFont="1" applyAlignment="1">
      <alignment horizontal="right"/>
    </xf>
    <xf numFmtId="0" fontId="3" fillId="4" borderId="0" xfId="7" applyFont="1"/>
    <xf numFmtId="0" fontId="3" fillId="4" borderId="0" xfId="7" applyFont="1" applyAlignment="1">
      <alignment horizontal="right"/>
    </xf>
    <xf numFmtId="0" fontId="3" fillId="5" borderId="1" xfId="8" applyFont="1" applyAlignment="1">
      <alignment horizontal="right"/>
    </xf>
    <xf numFmtId="0" fontId="7" fillId="0" borderId="0" xfId="0" applyFont="1" applyAlignment="1">
      <alignment horizontal="center"/>
    </xf>
    <xf numFmtId="0" fontId="3" fillId="0" borderId="0" xfId="2" applyFont="1" applyAlignment="1">
      <alignment horizontal="left" indent="1"/>
    </xf>
    <xf numFmtId="0" fontId="7" fillId="0" borderId="0" xfId="0" applyFont="1" applyAlignment="1">
      <alignment horizontal="left" indent="2"/>
    </xf>
    <xf numFmtId="0" fontId="3" fillId="4" borderId="2" xfId="9" applyFont="1"/>
    <xf numFmtId="0" fontId="3" fillId="5" borderId="1" xfId="8" applyFont="1" applyAlignment="1">
      <alignment horizontal="right" vertical="center"/>
    </xf>
    <xf numFmtId="0" fontId="3" fillId="0" borderId="0" xfId="2" applyFont="1" applyAlignment="1">
      <alignment horizontal="center"/>
    </xf>
    <xf numFmtId="0" fontId="3" fillId="0" borderId="0" xfId="2" quotePrefix="1" applyFont="1" applyAlignment="1">
      <alignment horizontal="left"/>
    </xf>
    <xf numFmtId="0" fontId="3" fillId="0" borderId="0" xfId="2" applyFont="1" applyAlignment="1">
      <alignment horizontal="left" indent="2"/>
    </xf>
    <xf numFmtId="0" fontId="3" fillId="0" borderId="0" xfId="10" applyFont="1" applyAlignment="1">
      <alignment horizontal="left" indent="1"/>
    </xf>
    <xf numFmtId="0" fontId="3" fillId="4" borderId="2" xfId="13" applyFont="1"/>
    <xf numFmtId="0" fontId="3" fillId="4" borderId="2" xfId="9" applyFont="1" applyAlignment="1">
      <alignment horizontal="center" vertical="center"/>
    </xf>
    <xf numFmtId="0" fontId="3" fillId="4" borderId="2" xfId="9" applyFont="1" applyAlignment="1">
      <alignment horizontal="left"/>
    </xf>
    <xf numFmtId="0" fontId="1" fillId="5" borderId="1" xfId="8"/>
    <xf numFmtId="0" fontId="0" fillId="0" borderId="3" xfId="0" applyBorder="1" applyAlignment="1">
      <alignment vertical="center"/>
    </xf>
    <xf numFmtId="0" fontId="1" fillId="5" borderId="1" xfId="17"/>
    <xf numFmtId="0" fontId="20" fillId="0" borderId="0" xfId="0" applyFont="1"/>
    <xf numFmtId="0" fontId="1" fillId="4" borderId="0" xfId="16"/>
    <xf numFmtId="0" fontId="19" fillId="0" borderId="0" xfId="15"/>
    <xf numFmtId="0" fontId="21" fillId="2" borderId="0" xfId="27" applyFont="1" applyFill="1" applyBorder="1" applyAlignment="1">
      <alignment horizontal="left" indent="1"/>
    </xf>
    <xf numFmtId="0" fontId="16" fillId="3" borderId="4" xfId="6" applyFont="1" applyBorder="1" applyAlignment="1">
      <alignment horizontal="left" vertical="center"/>
    </xf>
    <xf numFmtId="0" fontId="16" fillId="3" borderId="4" xfId="6" applyFont="1" applyBorder="1" applyAlignment="1">
      <alignment horizontal="right" vertical="center"/>
    </xf>
    <xf numFmtId="0" fontId="0" fillId="6" borderId="4" xfId="0" applyFill="1" applyBorder="1" applyAlignment="1">
      <alignment vertical="center"/>
    </xf>
    <xf numFmtId="0" fontId="22" fillId="0" borderId="0" xfId="0" applyFont="1" applyAlignment="1">
      <alignment horizontal="centerContinuous" vertical="center"/>
    </xf>
    <xf numFmtId="0" fontId="14" fillId="0" borderId="0" xfId="0" applyFont="1" applyAlignment="1">
      <alignment horizontal="centerContinuous"/>
    </xf>
    <xf numFmtId="0" fontId="6" fillId="3" borderId="0" xfId="6" applyAlignment="1">
      <alignment horizontal="center" vertical="center"/>
    </xf>
    <xf numFmtId="0" fontId="24" fillId="0" borderId="0" xfId="10" applyFont="1"/>
    <xf numFmtId="0" fontId="25" fillId="0" borderId="0" xfId="0" applyFont="1" applyAlignment="1">
      <alignment horizontal="centerContinuous" vertical="center"/>
    </xf>
    <xf numFmtId="0" fontId="26" fillId="0" borderId="0" xfId="10" applyFont="1" applyAlignment="1">
      <alignment horizontal="centerContinuous"/>
    </xf>
    <xf numFmtId="0" fontId="26" fillId="0" borderId="0" xfId="10" applyFont="1"/>
    <xf numFmtId="0" fontId="23" fillId="3" borderId="0" xfId="6" applyFont="1"/>
    <xf numFmtId="0" fontId="23" fillId="3" borderId="0" xfId="6" applyFont="1" applyAlignment="1">
      <alignment horizontal="right"/>
    </xf>
    <xf numFmtId="0" fontId="27" fillId="0" borderId="0" xfId="10" applyFont="1"/>
    <xf numFmtId="0" fontId="26" fillId="0" borderId="0" xfId="10" applyFont="1" applyAlignment="1">
      <alignment horizontal="left"/>
    </xf>
    <xf numFmtId="0" fontId="27" fillId="0" borderId="0" xfId="10" applyFont="1" applyAlignment="1">
      <alignment horizontal="left"/>
    </xf>
    <xf numFmtId="0" fontId="28" fillId="0" borderId="0" xfId="0" applyFont="1"/>
    <xf numFmtId="0" fontId="26" fillId="4" borderId="2" xfId="13" applyFont="1"/>
    <xf numFmtId="0" fontId="26" fillId="5" borderId="1" xfId="12" applyFont="1" applyAlignment="1">
      <alignment horizontal="right"/>
    </xf>
    <xf numFmtId="0" fontId="3" fillId="0" borderId="0" xfId="2" applyFont="1" applyAlignment="1">
      <alignment horizontal="centerContinuous"/>
    </xf>
    <xf numFmtId="0" fontId="0" fillId="0" borderId="0" xfId="0" applyAlignment="1">
      <alignment horizontal="centerContinuous"/>
    </xf>
    <xf numFmtId="0" fontId="6" fillId="0" borderId="0" xfId="5" applyAlignment="1">
      <alignment horizontal="centerContinuous"/>
    </xf>
    <xf numFmtId="0" fontId="1" fillId="4" borderId="2" xfId="9"/>
    <xf numFmtId="0" fontId="2" fillId="4" borderId="2" xfId="9"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6" fillId="0" borderId="0" xfId="2" applyFont="1" applyAlignment="1">
      <alignment horizontal="left" wrapText="1"/>
    </xf>
    <xf numFmtId="0" fontId="9" fillId="0" borderId="0" xfId="0" applyFont="1" applyAlignment="1">
      <alignment wrapText="1"/>
    </xf>
    <xf numFmtId="0" fontId="9" fillId="0" borderId="0" xfId="2" applyFont="1" applyAlignment="1">
      <alignment horizontal="left" wrapText="1"/>
    </xf>
    <xf numFmtId="0" fontId="29" fillId="0" borderId="0" xfId="0" applyFont="1"/>
    <xf numFmtId="0" fontId="25" fillId="0" borderId="0" xfId="0" applyFont="1" applyAlignment="1">
      <alignment horizontal="center" vertical="center"/>
    </xf>
    <xf numFmtId="0" fontId="25"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7" applyBorder="1"/>
    <xf numFmtId="0" fontId="1" fillId="4" borderId="6" xfId="16" applyBorder="1" applyAlignment="1">
      <alignment horizontal="left"/>
    </xf>
    <xf numFmtId="0" fontId="1" fillId="4" borderId="6" xfId="7" applyBorder="1"/>
    <xf numFmtId="0" fontId="1" fillId="4" borderId="2" xfId="13"/>
    <xf numFmtId="0" fontId="26" fillId="5" borderId="7" xfId="12" applyFont="1" applyBorder="1"/>
    <xf numFmtId="0" fontId="26" fillId="4" borderId="6" xfId="11" applyFont="1" applyBorder="1"/>
    <xf numFmtId="0" fontId="26" fillId="4" borderId="8" xfId="11" applyFont="1" applyBorder="1"/>
    <xf numFmtId="0" fontId="1" fillId="5" borderId="10" xfId="12" applyBorder="1"/>
    <xf numFmtId="0" fontId="3" fillId="5" borderId="7" xfId="8" applyFont="1" applyBorder="1" applyAlignment="1">
      <alignment horizontal="right"/>
    </xf>
    <xf numFmtId="0" fontId="3" fillId="4" borderId="6" xfId="7" applyFont="1" applyBorder="1"/>
    <xf numFmtId="0" fontId="3" fillId="4" borderId="6" xfId="7" applyFont="1" applyBorder="1" applyAlignment="1">
      <alignment horizontal="right"/>
    </xf>
    <xf numFmtId="0" fontId="3" fillId="4" borderId="6" xfId="7" applyFont="1" applyBorder="1" applyAlignment="1">
      <alignment horizontal="left"/>
    </xf>
    <xf numFmtId="0" fontId="1" fillId="4" borderId="11" xfId="9" applyBorder="1"/>
    <xf numFmtId="0" fontId="1" fillId="5" borderId="10" xfId="8" applyBorder="1"/>
    <xf numFmtId="0" fontId="2" fillId="4" borderId="6" xfId="7" applyFont="1" applyBorder="1"/>
    <xf numFmtId="0" fontId="1" fillId="4" borderId="1" xfId="7" applyBorder="1"/>
    <xf numFmtId="0" fontId="8" fillId="0" borderId="9" xfId="10" applyFont="1" applyBorder="1" applyAlignment="1">
      <alignment horizontal="left"/>
    </xf>
    <xf numFmtId="0" fontId="26" fillId="5" borderId="1" xfId="12" applyFont="1"/>
    <xf numFmtId="0" fontId="6" fillId="0" borderId="0" xfId="10" applyFont="1" applyAlignment="1">
      <alignment horizontal="left" wrapText="1"/>
    </xf>
    <xf numFmtId="0" fontId="6" fillId="0" borderId="0" xfId="5" applyFont="1" applyAlignment="1">
      <alignment wrapText="1"/>
    </xf>
    <xf numFmtId="0" fontId="6" fillId="0" borderId="0" xfId="5" applyFont="1"/>
    <xf numFmtId="0" fontId="6" fillId="0" borderId="0" xfId="0" applyFont="1"/>
    <xf numFmtId="168" fontId="3" fillId="5" borderId="10" xfId="8" applyNumberFormat="1" applyFont="1" applyBorder="1" applyAlignment="1">
      <alignment horizontal="right"/>
    </xf>
    <xf numFmtId="168" fontId="1" fillId="4" borderId="11" xfId="9" applyNumberFormat="1" applyBorder="1"/>
    <xf numFmtId="169" fontId="3" fillId="5" borderId="10" xfId="8" applyNumberFormat="1" applyFont="1" applyBorder="1" applyAlignment="1">
      <alignment horizontal="right"/>
    </xf>
    <xf numFmtId="170" fontId="1" fillId="5" borderId="10" xfId="8" applyNumberFormat="1" applyBorder="1"/>
    <xf numFmtId="168" fontId="1" fillId="4" borderId="6" xfId="7" applyNumberFormat="1" applyBorder="1"/>
    <xf numFmtId="170" fontId="1" fillId="4" borderId="6" xfId="7" applyNumberFormat="1" applyBorder="1"/>
    <xf numFmtId="170" fontId="3" fillId="5" borderId="10" xfId="8" applyNumberFormat="1" applyFont="1" applyBorder="1" applyAlignment="1">
      <alignment horizontal="right"/>
    </xf>
    <xf numFmtId="8" fontId="0" fillId="6" borderId="4" xfId="0" applyNumberFormat="1" applyFill="1" applyBorder="1" applyAlignment="1">
      <alignment vertical="center"/>
    </xf>
    <xf numFmtId="8" fontId="0" fillId="0" borderId="3" xfId="0" applyNumberFormat="1" applyBorder="1" applyAlignment="1">
      <alignment vertical="center"/>
    </xf>
    <xf numFmtId="8" fontId="0" fillId="0" borderId="0" xfId="0" applyNumberFormat="1" applyAlignment="1">
      <alignment vertical="center"/>
    </xf>
    <xf numFmtId="8" fontId="1" fillId="5" borderId="1" xfId="8" applyNumberFormat="1" applyAlignment="1">
      <alignment vertical="center"/>
    </xf>
    <xf numFmtId="0" fontId="45" fillId="0" borderId="0" xfId="0" applyFont="1"/>
    <xf numFmtId="8" fontId="0" fillId="0" borderId="0" xfId="0" applyNumberFormat="1"/>
    <xf numFmtId="20" fontId="0" fillId="0" borderId="0" xfId="0" applyNumberFormat="1"/>
    <xf numFmtId="0" fontId="16" fillId="3" borderId="0" xfId="6" applyFont="1" applyAlignment="1">
      <alignment horizontal="center"/>
    </xf>
    <xf numFmtId="0" fontId="16" fillId="3" borderId="12" xfId="6" applyFont="1" applyBorder="1" applyAlignment="1">
      <alignment horizontal="center"/>
    </xf>
    <xf numFmtId="0" fontId="16" fillId="3" borderId="13" xfId="6" applyFont="1" applyBorder="1" applyAlignment="1">
      <alignment horizontal="center"/>
    </xf>
    <xf numFmtId="0" fontId="16" fillId="3" borderId="13" xfId="6" applyFont="1" applyBorder="1" applyAlignment="1">
      <alignment horizontal="center" vertical="center"/>
    </xf>
  </cellXfs>
  <cellStyles count="66">
    <cellStyle name="20% — акцент1" xfId="43" builtinId="30" customBuiltin="1"/>
    <cellStyle name="20% — акцент2" xfId="47" builtinId="34" customBuiltin="1"/>
    <cellStyle name="20% — акцент3" xfId="51" builtinId="38" customBuiltin="1"/>
    <cellStyle name="20% — акцент4" xfId="55" builtinId="42" customBuiltin="1"/>
    <cellStyle name="20% — акцент5" xfId="59" builtinId="46" customBuiltin="1"/>
    <cellStyle name="20% — акцент6" xfId="63" builtinId="50" customBuiltin="1"/>
    <cellStyle name="40% — акцент1" xfId="44" builtinId="31" customBuiltin="1"/>
    <cellStyle name="40% — акцент2" xfId="48" builtinId="35" customBuiltin="1"/>
    <cellStyle name="40% — акцент3" xfId="52" builtinId="39" customBuiltin="1"/>
    <cellStyle name="40% — акцент4" xfId="56" builtinId="43" customBuiltin="1"/>
    <cellStyle name="40% — акцент5" xfId="60" builtinId="47" customBuiltin="1"/>
    <cellStyle name="40% — акцент6" xfId="64" builtinId="51" customBuiltin="1"/>
    <cellStyle name="60% — акцент1" xfId="45" builtinId="32" customBuiltin="1"/>
    <cellStyle name="60% — акцент2" xfId="49" builtinId="36" customBuiltin="1"/>
    <cellStyle name="60% — акцент3" xfId="53" builtinId="40" customBuiltin="1"/>
    <cellStyle name="60% — акцент4" xfId="57" builtinId="44" customBuiltin="1"/>
    <cellStyle name="60% — акцент5" xfId="61" builtinId="48" customBuiltin="1"/>
    <cellStyle name="60% — акцент6" xfId="65" builtinId="52" customBuiltin="1"/>
    <cellStyle name="GrayCell" xfId="7"/>
    <cellStyle name="GrayCell 2" xfId="11"/>
    <cellStyle name="GrayCell 2 2" xfId="16"/>
    <cellStyle name="OrangeBorder" xfId="9"/>
    <cellStyle name="OrangeBorder 2" xfId="13"/>
    <cellStyle name="OrangeBorder 3" xfId="18"/>
    <cellStyle name="YellowCell" xfId="8"/>
    <cellStyle name="YellowCell 2" xfId="12"/>
    <cellStyle name="YellowCell 2 2" xfId="17"/>
    <cellStyle name="Акцент1" xfId="42" builtinId="29" customBuiltin="1"/>
    <cellStyle name="Акцент2" xfId="46" builtinId="33" customBuiltin="1"/>
    <cellStyle name="Акцент3" xfId="50" builtinId="37" customBuiltin="1"/>
    <cellStyle name="Акцент4" xfId="54" builtinId="41" customBuiltin="1"/>
    <cellStyle name="Акцент5" xfId="58" builtinId="45" customBuiltin="1"/>
    <cellStyle name="Акцент6" xfId="62" builtinId="49" customBuiltin="1"/>
    <cellStyle name="Ввод " xfId="33" builtinId="20" customBuiltin="1"/>
    <cellStyle name="Вывод" xfId="34" builtinId="21" customBuiltin="1"/>
    <cellStyle name="Вычисление" xfId="35" builtinId="22" customBuiltin="1"/>
    <cellStyle name="Гиперссылка" xfId="15" builtinId="8" customBuiltin="1"/>
    <cellStyle name="Денежный" xfId="22" builtinId="4" customBuiltin="1"/>
    <cellStyle name="Денежный [0]" xfId="23" builtinId="7" customBuiltin="1"/>
    <cellStyle name="Заголовок 1" xfId="26" builtinId="16" customBuiltin="1"/>
    <cellStyle name="Заголовок 1 2" xfId="3"/>
    <cellStyle name="Заголовок 2" xfId="27"/>
    <cellStyle name="Заголовок 2 2" xfId="4"/>
    <cellStyle name="Заголовок 3" xfId="28" builtinId="18" customBuiltin="1"/>
    <cellStyle name="Заголовок 3 2" xfId="6"/>
    <cellStyle name="Заголовок 4" xfId="29" builtinId="19" customBuiltin="1"/>
    <cellStyle name="Итог" xfId="41" builtinId="25" customBuiltin="1"/>
    <cellStyle name="Контрольная ячейка" xfId="37" builtinId="23" customBuiltin="1"/>
    <cellStyle name="Название" xfId="25" builtinId="15" customBuiltin="1"/>
    <cellStyle name="Начальный текст" xfId="1"/>
    <cellStyle name="Нейтральный" xfId="32" builtinId="28" customBuiltin="1"/>
    <cellStyle name="Обычный" xfId="0" builtinId="0" customBuiltin="1"/>
    <cellStyle name="Обычный 2" xfId="2"/>
    <cellStyle name="Обычный 2 2" xfId="14"/>
    <cellStyle name="Обычный 3" xfId="10"/>
    <cellStyle name="Открывавшаяся гиперссылка" xfId="19" builtinId="9" customBuiltin="1"/>
    <cellStyle name="Плохой" xfId="31" builtinId="27" customBuiltin="1"/>
    <cellStyle name="Пояснение" xfId="40" builtinId="53" customBuiltin="1"/>
    <cellStyle name="Примечание" xfId="39" builtinId="10" customBuiltin="1"/>
    <cellStyle name="Процентный" xfId="24" builtinId="5" customBuiltin="1"/>
    <cellStyle name="Связанная ячейка" xfId="36" builtinId="24" customBuiltin="1"/>
    <cellStyle name="Текст в столбце z A" xfId="5"/>
    <cellStyle name="Текст предупреждения" xfId="38" builtinId="11" customBuiltin="1"/>
    <cellStyle name="Финансовый" xfId="20" builtinId="3" customBuiltin="1"/>
    <cellStyle name="Финансовый [0]" xfId="21" builtinId="6" customBuiltin="1"/>
    <cellStyle name="Хороший" xfId="30" builtinId="26" customBuiltin="1"/>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Пользовательский интерфейс Excel" pivot="0" count="7">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054;&#1089;&#1085;&#1086;&#1074;&#1085;&#1099;&#1077; &#1089;&#1074;&#1077;&#1076;&#1077;&#1085;&#1080;&#1103;'!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support.office.com/ru-RU/article/maxifs-function-dfd611e6-da2c-488a-919b-9b6376b28883?ui=ru-RU&amp;rs=en-001&amp;ad=us" TargetMode="External"/><Relationship Id="rId13" Type="http://schemas.openxmlformats.org/officeDocument/2006/relationships/hyperlink" Target="https://support.office.com/ru-RU/article/sumifs-function-c9e748f5-7ea7-455d-9406-611cebce642b?ui=ru-RU&amp;rs=en-001&amp;ad=us" TargetMode="External"/><Relationship Id="rId18" Type="http://schemas.openxmlformats.org/officeDocument/2006/relationships/image" Target="../media/image16.png"/><Relationship Id="rId3" Type="http://schemas.openxmlformats.org/officeDocument/2006/relationships/hyperlink" Target="#'&#1052;&#1072;&#1089;&#1090;&#1077;&#1088; &#1092;&#1091;&#1085;&#1082;&#1094;&#1080;&#1081;'!A1"/><Relationship Id="rId21" Type="http://schemas.openxmlformats.org/officeDocument/2006/relationships/hyperlink" Target="#'&#1059;&#1089;&#1083;&#1086;&#1074;&#1085;&#1099;&#1077; &#1092;&#1091;&#1085;&#1082;&#1094;&#1080;&#1080;'!A130"/><Relationship Id="rId7" Type="http://schemas.openxmlformats.org/officeDocument/2006/relationships/image" Target="../media/image6.svg"/><Relationship Id="rId12" Type="http://schemas.openxmlformats.org/officeDocument/2006/relationships/hyperlink" Target="https://support.office.com/ru-RU/article/countifs-function-dda3dc6e-f74e-4aee-88bc-aa8c2a866842?ui=ru-RU&amp;rs=en-001&amp;ad=us" TargetMode="External"/><Relationship Id="rId17" Type="http://schemas.openxmlformats.org/officeDocument/2006/relationships/hyperlink" Target="https://support.office.com/ru-ru/article/%d0%a1%d0%be%d0%b7%d0%b4%d0%b0%d0%bd%d0%b8%d0%b5-%d1%81%d0%b2%d0%be%d0%b4%d0%bd%d0%be%d0%b9-%d1%82%d0%b0%d0%b1%d0%bb%d0%b8%d1%86%d1%8b-%d0%b4%d0%bb%d1%8f-%d0%b0%d0%bd%d0%b0%d0%bb%d0%b8%d0%b7%d0%b0-%d0%b4%d0%b0%d0%bd%d0%bd%d1%8b%d1%85-%d0%bb%d0%b8%d1%81%d1%82%d0%b0-a9a84538-bfe9-40a9-a8e9-f99134456576?omkt=ru-RU&amp;ui=ru-RU&amp;rs=ru-RU&amp;ad=RU" TargetMode="External"/><Relationship Id="rId2" Type="http://schemas.openxmlformats.org/officeDocument/2006/relationships/image" Target="../media/image10.svg"/><Relationship Id="rId16" Type="http://schemas.openxmlformats.org/officeDocument/2006/relationships/hyperlink" Target="https://support.office.com/ru-RU/article/create-a-drop-down-list-7693307a-59ef-400a-b769-c5402dce407b?ui=ru-RU&amp;rs=en-001&amp;ad=us" TargetMode="External"/><Relationship Id="rId20" Type="http://schemas.openxmlformats.org/officeDocument/2006/relationships/hyperlink" Target="#'&#1059;&#1089;&#1083;&#1086;&#1074;&#1085;&#1099;&#1077; &#1092;&#1091;&#1085;&#1082;&#1094;&#1080;&#1080;'!A85"/><Relationship Id="rId1" Type="http://schemas.openxmlformats.org/officeDocument/2006/relationships/image" Target="../media/image6.png"/><Relationship Id="rId6" Type="http://schemas.openxmlformats.org/officeDocument/2006/relationships/image" Target="../media/image4.png"/><Relationship Id="rId11" Type="http://schemas.openxmlformats.org/officeDocument/2006/relationships/hyperlink" Target="https://support.office.com/ru-RU/article/minifs-function-6ca1ddaa-079b-4e74-80cc-72eef32e6599?ui=ru-RU&amp;rs=en-001&amp;ad=us" TargetMode="External"/><Relationship Id="rId5" Type="http://schemas.openxmlformats.org/officeDocument/2006/relationships/hyperlink" Target="https://support.office.com/ru-RU/article/excel-for-windows-training-9bc05390-e94c-46af-a5b3-d7c22f6990bb?ui=ru-RU&amp;rs=en-001&amp;ad=us" TargetMode="External"/><Relationship Id="rId15" Type="http://schemas.openxmlformats.org/officeDocument/2006/relationships/hyperlink" Target="https://support.office.com/ru-RU/article/countif-function-e0de10c6-f885-4e71-abb4-1f464816df34?ui=ru-RU&amp;rs=en-001&amp;ad=us" TargetMode="External"/><Relationship Id="rId10" Type="http://schemas.openxmlformats.org/officeDocument/2006/relationships/hyperlink" Target="https://support.office.com/ru-RU/article/averageif-function-faec8e2e-0dec-4308-af69-f5576d8ac642?ui=ru-RU&amp;rs=en-001&amp;ad=us" TargetMode="External"/><Relationship Id="rId19" Type="http://schemas.openxmlformats.org/officeDocument/2006/relationships/image" Target="../media/image20.svg"/><Relationship Id="rId4" Type="http://schemas.openxmlformats.org/officeDocument/2006/relationships/hyperlink" Target="#'&#1059;&#1089;&#1083;&#1086;&#1074;&#1085;&#1099;&#1077; &#1092;&#1091;&#1085;&#1082;&#1094;&#1080;&#1080;'!A1"/><Relationship Id="rId9" Type="http://schemas.openxmlformats.org/officeDocument/2006/relationships/hyperlink" Target="https://support.office.com/ru-RU/article/averageifs-function-48910c45-1fc0-4389-a028-f7c5c3001690?ui=ru-RU&amp;rs=en-001&amp;ad=us" TargetMode="External"/><Relationship Id="rId14" Type="http://schemas.openxmlformats.org/officeDocument/2006/relationships/hyperlink" Target="https://support.office.com/ru-RU/article/sumif-function-169b8c99-c05c-4483-a712-1697a653039b?ui=ru-RU&amp;rs=en-001&amp;ad=us" TargetMode="External"/><Relationship Id="rId22" Type="http://schemas.openxmlformats.org/officeDocument/2006/relationships/hyperlink" Target="#'&#1059;&#1089;&#1083;&#1086;&#1074;&#1085;&#1099;&#1077; &#1092;&#1091;&#1085;&#1082;&#1094;&#1080;&#1080;'!A138"/></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ru-RU/article/excel-functions-alphabetical-b3944572-255d-4efb-bb96-c6d90033e188?ui=ru-RU&amp;rs=en-001&amp;ad=us" TargetMode="External"/><Relationship Id="rId13" Type="http://schemas.openxmlformats.org/officeDocument/2006/relationships/image" Target="../media/image10.svg"/><Relationship Id="rId3" Type="http://schemas.openxmlformats.org/officeDocument/2006/relationships/hyperlink" Target="https://support.office.com/ru-RU/article/overview-of-formulas-in-excel-ecfdc708-9162-49e8-b993-c311f47ca173?ui=ru-RU&amp;rs=en-001&amp;ad=us" TargetMode="External"/><Relationship Id="rId7" Type="http://schemas.openxmlformats.org/officeDocument/2006/relationships/hyperlink" Target="https://support.office.com/ru-RU/article/excel-for-windows-training-9bc05390-e94c-46af-a5b3-d7c22f6990bb?ui=ru-RU&amp;rs=en-001&amp;ad=us" TargetMode="External"/><Relationship Id="rId12" Type="http://schemas.openxmlformats.org/officeDocument/2006/relationships/image" Target="../media/image6.png"/><Relationship Id="rId2" Type="http://schemas.openxmlformats.org/officeDocument/2006/relationships/image" Target="../media/image8.svg"/><Relationship Id="rId1" Type="http://schemas.openxmlformats.org/officeDocument/2006/relationships/image" Target="../media/image5.png"/><Relationship Id="rId6" Type="http://schemas.openxmlformats.org/officeDocument/2006/relationships/hyperlink" Target="https://support.office.com/ru-RU/article/excel-functions-by-category-5f91f4e9-7b42-46d2-9bd1-63f26a86c0eb?ui=ru-RU&amp;rs=en-001&amp;ad=us" TargetMode="External"/><Relationship Id="rId11" Type="http://schemas.openxmlformats.org/officeDocument/2006/relationships/image" Target="../media/image17.png"/><Relationship Id="rId5" Type="http://schemas.openxmlformats.org/officeDocument/2006/relationships/image" Target="../media/image6.svg"/><Relationship Id="rId10" Type="http://schemas.openxmlformats.org/officeDocument/2006/relationships/hyperlink" Target="#'&#1054;&#1096;&#1080;&#1073;&#1082;&#1080; &#1074; &#1092;&#1086;&#1088;&#1084;&#1091;&#1083;&#1072;&#1093;'!A1"/><Relationship Id="rId4" Type="http://schemas.openxmlformats.org/officeDocument/2006/relationships/image" Target="../media/image4.png"/><Relationship Id="rId9" Type="http://schemas.openxmlformats.org/officeDocument/2006/relationships/hyperlink" Target="#'&#1059;&#1089;&#1083;&#1086;&#1074;&#1085;&#1099;&#1077; &#1092;&#1091;&#1085;&#1082;&#1094;&#1080;&#1080;'!A1"/></Relationships>
</file>

<file path=xl/drawings/_rels/drawing12.xml.rels><?xml version="1.0" encoding="UTF-8" standalone="yes"?>
<Relationships xmlns="http://schemas.openxmlformats.org/package/2006/relationships"><Relationship Id="rId8" Type="http://schemas.openxmlformats.org/officeDocument/2006/relationships/image" Target="../media/image10.svg"/><Relationship Id="rId13" Type="http://schemas.openxmlformats.org/officeDocument/2006/relationships/hyperlink" Target="https://support.office.com/ru-RU/article/excel-for-windows-training-9bc05390-e94c-46af-a5b3-d7c22f6990bb?ui=ru-RU&amp;rs=en-001&amp;ad=us" TargetMode="External"/><Relationship Id="rId3" Type="http://schemas.openxmlformats.org/officeDocument/2006/relationships/hyperlink" Target="#'&#1052;&#1072;&#1089;&#1090;&#1077;&#1088; &#1092;&#1091;&#1085;&#1082;&#1094;&#1080;&#1081;'!A1"/><Relationship Id="rId7" Type="http://schemas.openxmlformats.org/officeDocument/2006/relationships/image" Target="../media/image6.png"/><Relationship Id="rId12" Type="http://schemas.openxmlformats.org/officeDocument/2006/relationships/hyperlink" Target="https://support.office.com/ru-RU/article/how-to-avoid-broken-formulas-8309381d-33e8-42f6-b889-84ef6df1d586?ui=ru-RU&amp;rs=en-001&amp;ad=us" TargetMode="External"/><Relationship Id="rId2" Type="http://schemas.openxmlformats.org/officeDocument/2006/relationships/image" Target="../media/image19.png"/><Relationship Id="rId1" Type="http://schemas.openxmlformats.org/officeDocument/2006/relationships/image" Target="../media/image18.png"/><Relationship Id="rId6" Type="http://schemas.openxmlformats.org/officeDocument/2006/relationships/image" Target="../media/image23.svg"/><Relationship Id="rId11" Type="http://schemas.openxmlformats.org/officeDocument/2006/relationships/image" Target="../media/image6.svg"/><Relationship Id="rId5" Type="http://schemas.openxmlformats.org/officeDocument/2006/relationships/image" Target="../media/image15.png"/><Relationship Id="rId10" Type="http://schemas.openxmlformats.org/officeDocument/2006/relationships/image" Target="../media/image4.png"/><Relationship Id="rId4" Type="http://schemas.openxmlformats.org/officeDocument/2006/relationships/hyperlink" Target="#'&#1044;&#1086;&#1087;&#1086;&#1083;&#1085;&#1080;&#1090;&#1077;&#1083;&#1100;&#1085;&#1099;&#1077; &#1089;&#1074;&#1077;&#1076;&#1077;&#1085;&#1080;&#1103;'!A1"/><Relationship Id="rId9" Type="http://schemas.openxmlformats.org/officeDocument/2006/relationships/hyperlink" Target="https://support.office.com/ru-RU/article/detect-errors-in-formulas-3a8acca5-1d61-4702-80e0-99a36a2822c1?ui=ru-RU&amp;rs=en-001&amp;ad=us" TargetMode="External"/><Relationship Id="rId14" Type="http://schemas.openxmlformats.org/officeDocument/2006/relationships/hyperlink" Target="https://support.office.com/ru-RU/article/evaluate-a-nested-formula-one-step-at-a-time-59a201ae-d1dc-4b15-8586-a70aa409b8a7?ui=ru-RU&amp;rs=en-001&amp;ad=us" TargetMode="External"/></Relationships>
</file>

<file path=xl/drawings/_rels/drawing13.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7" Type="http://schemas.openxmlformats.org/officeDocument/2006/relationships/image" Target="../media/image32.svg"/><Relationship Id="rId2" Type="http://schemas.openxmlformats.org/officeDocument/2006/relationships/image" Target="../media/image21.png"/><Relationship Id="rId1" Type="http://schemas.openxmlformats.org/officeDocument/2006/relationships/image" Target="../media/image20.png"/><Relationship Id="rId6" Type="http://schemas.openxmlformats.org/officeDocument/2006/relationships/image" Target="../media/image23.png"/><Relationship Id="rId5" Type="http://schemas.openxmlformats.org/officeDocument/2006/relationships/image" Target="../media/image22.png"/><Relationship Id="rId4" Type="http://schemas.openxmlformats.org/officeDocument/2006/relationships/hyperlink" Target="https://support.office.com/ru-RU/article/what-s-new-in-excel-for-office-365-5fdb9208-ff33-45b6-9e08-1f5cdb3a6c73?ui=ru-RU&amp;rs=en-001&amp;ad=us"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s://support.office.com/ru-RU/article/excel-for-windows-training-9bc05390-e94c-46af-a5b3-d7c22f6990bb?ui=ru-RU&amp;rs=en-001&amp;ad=us" TargetMode="External"/><Relationship Id="rId18" Type="http://schemas.openxmlformats.org/officeDocument/2006/relationships/image" Target="../media/image7.png"/><Relationship Id="rId3" Type="http://schemas.openxmlformats.org/officeDocument/2006/relationships/hyperlink" Target="#'&#1054;&#1073;&#1097;&#1080;&#1077; &#1089;&#1074;&#1077;&#1076;&#1077;&#1085;&#1080;&#1103; &#1086; &#1092;&#1091;&#1085;&#1082;&#1094;&#1080;&#1103;&#1093;'!A1"/><Relationship Id="rId7" Type="http://schemas.openxmlformats.org/officeDocument/2006/relationships/hyperlink" Target="https://support.office.com/ru-ru/article/%d0%98%d1%81%d0%bf%d0%be%d0%bb%d1%8c%d0%b7%d0%be%d0%b2%d0%b0%d0%bd%d0%b8%d0%b5-microsoft-excel-%d0%b2-%d0%ba%d0%b0%d1%87%d0%b5%d1%81%d1%82%d0%b2%d0%b5-%d0%ba%d0%b0%d0%bb%d1%8c%d0%ba%d1%83%d0%bb%d1%8f%d1%82%d0%be%d1%80%d0%b0-a1abc057-ed11-443a-a635-68216555ad0a?omkt=ru-RU&amp;ui=ru-RU&amp;rs=ru-RU&amp;ad=RU" TargetMode="External"/><Relationship Id="rId12" Type="http://schemas.openxmlformats.org/officeDocument/2006/relationships/hyperlink" Target="https://support.office.com/ru-RU/article/excel-functions-alphabetical-b3944572-255d-4efb-bb96-c6d90033e188?ui=ru-RU&amp;rs=en-001&amp;ad=us" TargetMode="External"/><Relationship Id="rId17" Type="http://schemas.openxmlformats.org/officeDocument/2006/relationships/image" Target="../media/image10.svg"/><Relationship Id="rId2" Type="http://schemas.openxmlformats.org/officeDocument/2006/relationships/hyperlink" Target="#'&#1054;&#1089;&#1085;&#1086;&#1074;&#1085;&#1099;&#1077; &#1089;&#1074;&#1077;&#1076;&#1077;&#1085;&#1080;&#1103;'!A60"/><Relationship Id="rId16"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svg"/><Relationship Id="rId11" Type="http://schemas.openxmlformats.org/officeDocument/2006/relationships/hyperlink" Target="https://support.office.com/ru-RU/article/excel-functions-by-category-5f91f4e9-7b42-46d2-9bd1-63f26a86c0eb?ui=ru-RU&amp;rs=en-001&amp;ad=us" TargetMode="External"/><Relationship Id="rId5" Type="http://schemas.openxmlformats.org/officeDocument/2006/relationships/image" Target="../media/image3.png"/><Relationship Id="rId15" Type="http://schemas.openxmlformats.org/officeDocument/2006/relationships/image" Target="../media/image8.svg"/><Relationship Id="rId10" Type="http://schemas.openxmlformats.org/officeDocument/2006/relationships/hyperlink" Target="https://support.office.com/ru-RU/article/overview-of-formulas-in-excel-ecfdc708-9162-49e8-b993-c311f47ca173?ui=ru-RU&amp;rs=en-001&amp;ad=us" TargetMode="External"/><Relationship Id="rId19" Type="http://schemas.openxmlformats.org/officeDocument/2006/relationships/image" Target="../media/image8.png"/><Relationship Id="rId4" Type="http://schemas.openxmlformats.org/officeDocument/2006/relationships/hyperlink" Target="#'&#1053;&#1072;&#1095;&#1072;&#1083;&#1086;'!A1"/><Relationship Id="rId9" Type="http://schemas.openxmlformats.org/officeDocument/2006/relationships/image" Target="../media/image6.svg"/><Relationship Id="rId14" Type="http://schemas.openxmlformats.org/officeDocument/2006/relationships/image" Target="../media/image5.png"/></Relationships>
</file>

<file path=xl/drawings/_rels/drawing3.xml.rels><?xml version="1.0" encoding="UTF-8" standalone="yes"?>
<Relationships xmlns="http://schemas.openxmlformats.org/package/2006/relationships"><Relationship Id="rId8" Type="http://schemas.openxmlformats.org/officeDocument/2006/relationships/hyperlink" Target="https://support.office.com/ru-RU/article/excel-for-windows-training-9bc05390-e94c-46af-a5b3-d7c22f6990bb?ui=ru-RU&amp;rs=en-001&amp;ad=us" TargetMode="External"/><Relationship Id="rId13" Type="http://schemas.openxmlformats.org/officeDocument/2006/relationships/image" Target="../media/image8.svg"/><Relationship Id="rId3" Type="http://schemas.openxmlformats.org/officeDocument/2006/relationships/hyperlink" Target="https://support.office.com/ru-RU/article/sum-function-043e1c7d-7726-4e80-8f32-07b23e057f89?ui=ru-RU&amp;rs=en-001&amp;ad=us" TargetMode="External"/><Relationship Id="rId7" Type="http://schemas.openxmlformats.org/officeDocument/2006/relationships/hyperlink" Target="https://support.office.com/ru-RU/article/count-function-a59cd7fc-b623-4d93-87a4-d23bf411294c?ui=ru-RU&amp;rs=en-001&amp;ad=us" TargetMode="External"/><Relationship Id="rId12" Type="http://schemas.openxmlformats.org/officeDocument/2006/relationships/image" Target="../media/image5.png"/><Relationship Id="rId17" Type="http://schemas.openxmlformats.org/officeDocument/2006/relationships/hyperlink" Target="#'&#1054;&#1073;&#1097;&#1080;&#1077; &#1089;&#1074;&#1077;&#1076;&#1077;&#1085;&#1080;&#1103; &#1086; &#1092;&#1091;&#1085;&#1082;&#1094;&#1080;&#1103;&#1093;'!A63"/><Relationship Id="rId2" Type="http://schemas.openxmlformats.org/officeDocument/2006/relationships/hyperlink" Target="#&#1057;&#1056;&#1047;&#1053;&#1040;&#1063;!A1"/><Relationship Id="rId16" Type="http://schemas.openxmlformats.org/officeDocument/2006/relationships/image" Target="../media/image11.png"/><Relationship Id="rId1" Type="http://schemas.openxmlformats.org/officeDocument/2006/relationships/hyperlink" Target="#'&#1054;&#1073;&#1097;&#1080;&#1077; &#1089;&#1074;&#1077;&#1076;&#1077;&#1085;&#1080;&#1103; &#1086; &#1092;&#1091;&#1085;&#1082;&#1094;&#1080;&#1103;&#1093;'!A1"/><Relationship Id="rId6" Type="http://schemas.openxmlformats.org/officeDocument/2006/relationships/hyperlink" Target="https://support.office.com/ru-RU/article/use-autosum-to-sum-numbers-543941e7-e783-44ef-8317-7d1bb85fe706?ui=ru-RU&amp;rs=en-001&amp;ad=us" TargetMode="External"/><Relationship Id="rId11" Type="http://schemas.openxmlformats.org/officeDocument/2006/relationships/image" Target="../media/image10.png"/><Relationship Id="rId5" Type="http://schemas.openxmlformats.org/officeDocument/2006/relationships/image" Target="../media/image6.svg"/><Relationship Id="rId15" Type="http://schemas.openxmlformats.org/officeDocument/2006/relationships/image" Target="../media/image4.svg"/><Relationship Id="rId10" Type="http://schemas.openxmlformats.org/officeDocument/2006/relationships/image" Target="../media/image14.sv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ru-RU/article/median-function-d0916313-4753-414c-8537-ce85bdd967d2?ui=ru-RU&amp;rs=en-001&amp;ad=us" TargetMode="External"/><Relationship Id="rId3" Type="http://schemas.openxmlformats.org/officeDocument/2006/relationships/hyperlink" Target="#'&#1054;&#1073;&#1097;&#1080;&#1077; &#1089;&#1074;&#1077;&#1076;&#1077;&#1085;&#1080;&#1103; &#1086; &#1092;&#1091;&#1085;&#1082;&#1094;&#1080;&#1103;&#1093;'!A1"/><Relationship Id="rId7" Type="http://schemas.openxmlformats.org/officeDocument/2006/relationships/image" Target="../media/image6.svg"/><Relationship Id="rId12" Type="http://schemas.openxmlformats.org/officeDocument/2006/relationships/image" Target="../media/image8.sv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4.png"/><Relationship Id="rId11" Type="http://schemas.openxmlformats.org/officeDocument/2006/relationships/image" Target="../media/image5.png"/><Relationship Id="rId5" Type="http://schemas.openxmlformats.org/officeDocument/2006/relationships/hyperlink" Target="https://support.office.com/ru-RU/article/average-function-047bac88-d466-426c-a32b-8f33eb960cf6?ui=ru-RU&amp;rs=en-001&amp;ad=us" TargetMode="External"/><Relationship Id="rId10" Type="http://schemas.openxmlformats.org/officeDocument/2006/relationships/hyperlink" Target="https://support.office.com/ru-RU/article/excel-for-windows-training-9bc05390-e94c-46af-a5b3-d7c22f6990bb?ui=ru-RU&amp;rs=en-001&amp;ad=us" TargetMode="External"/><Relationship Id="rId4" Type="http://schemas.openxmlformats.org/officeDocument/2006/relationships/hyperlink" Target="#'&#1052;&#1048;&#1053; &#1048; &#1052;&#1040;&#1050;&#1057;'!A1"/><Relationship Id="rId9" Type="http://schemas.openxmlformats.org/officeDocument/2006/relationships/hyperlink" Target="https://support.office.com/ru-RU/article/mode-function-e45192ce-9122-4980-82ed-4bdc34973120?ocmsassetid=e45192ce-9122-4980-82ed-4bdc34973120&amp;ui=ru-RU&amp;rs=en-001&amp;ad=us"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1057;&#1056;&#1047;&#1053;&#1040;&#1063;!A1"/><Relationship Id="rId3" Type="http://schemas.openxmlformats.org/officeDocument/2006/relationships/image" Target="../media/image6.svg"/><Relationship Id="rId7" Type="http://schemas.openxmlformats.org/officeDocument/2006/relationships/image" Target="../media/image10.svg"/><Relationship Id="rId2" Type="http://schemas.openxmlformats.org/officeDocument/2006/relationships/image" Target="../media/image4.png"/><Relationship Id="rId1" Type="http://schemas.openxmlformats.org/officeDocument/2006/relationships/hyperlink" Target="https://support.office.com/ru-RU/article/min-function-61635d12-920f-4ce2-a70f-96f202dcc152?ui=ru-RU&amp;rs=en-001&amp;ad=us" TargetMode="External"/><Relationship Id="rId6" Type="http://schemas.openxmlformats.org/officeDocument/2006/relationships/image" Target="../media/image6.png"/><Relationship Id="rId5" Type="http://schemas.openxmlformats.org/officeDocument/2006/relationships/hyperlink" Target="https://support.office.com/ru-RU/article/excel-for-windows-training-9bc05390-e94c-46af-a5b3-d7c22f6990bb?ui=ru-RU&amp;rs=en-001&amp;ad=us" TargetMode="External"/><Relationship Id="rId4" Type="http://schemas.openxmlformats.org/officeDocument/2006/relationships/hyperlink" Target="https://support.office.com/ru-RU/article/max-function-e0012414-9ac8-4b34-9a47-73e662c08098?ui=ru-RU&amp;rs=en-001&amp;ad=us" TargetMode="External"/><Relationship Id="rId9" Type="http://schemas.openxmlformats.org/officeDocument/2006/relationships/hyperlink" Target="#'&#1044;&#1072;&#1090;&#1072; &#1080; &#1074;&#1088;&#1077;&#1084;&#1103;'!A1"/></Relationships>
</file>

<file path=xl/drawings/_rels/drawing6.xml.rels><?xml version="1.0" encoding="UTF-8" standalone="yes"?>
<Relationships xmlns="http://schemas.openxmlformats.org/package/2006/relationships"><Relationship Id="rId8" Type="http://schemas.openxmlformats.org/officeDocument/2006/relationships/hyperlink" Target="https://support.office.com/ru-RU/article/now-function-3337fd29-145a-4347-b2e6-20c904739c46?ui=ru-RU&amp;rs=en-001&amp;ad=us" TargetMode="External"/><Relationship Id="rId3" Type="http://schemas.openxmlformats.org/officeDocument/2006/relationships/hyperlink" Target="#'&#1052;&#1048;&#1053; &#1048; &#1052;&#1040;&#1050;&#1057;'!A1"/><Relationship Id="rId7" Type="http://schemas.openxmlformats.org/officeDocument/2006/relationships/image" Target="../media/image6.svg"/><Relationship Id="rId12" Type="http://schemas.openxmlformats.org/officeDocument/2006/relationships/image" Target="../media/image14.svg"/><Relationship Id="rId2" Type="http://schemas.openxmlformats.org/officeDocument/2006/relationships/image" Target="../media/image10.svg"/><Relationship Id="rId1" Type="http://schemas.openxmlformats.org/officeDocument/2006/relationships/image" Target="../media/image6.png"/><Relationship Id="rId6" Type="http://schemas.openxmlformats.org/officeDocument/2006/relationships/image" Target="../media/image4.png"/><Relationship Id="rId11" Type="http://schemas.openxmlformats.org/officeDocument/2006/relationships/image" Target="../media/image9.png"/><Relationship Id="rId5" Type="http://schemas.openxmlformats.org/officeDocument/2006/relationships/hyperlink" Target="https://support.office.com/ru-RU/article/today-function-5eb3078d-a82c-4736-8930-2f51a028fdd9?ui=ru-RU&amp;rs=en-001&amp;ad=us" TargetMode="External"/><Relationship Id="rId10" Type="http://schemas.openxmlformats.org/officeDocument/2006/relationships/hyperlink" Target="https://support.office.com/ru-RU/article/date-function-e36c0c8c-4104-49da-ab83-82328b832349?ui=ru-RU&amp;rs=en-001&amp;ad=us" TargetMode="External"/><Relationship Id="rId4" Type="http://schemas.openxmlformats.org/officeDocument/2006/relationships/hyperlink" Target="#'&#1054;&#1073;&#1098;&#1077;&#1076;&#1080;&#1085;&#1077;&#1085;&#1080;&#1077; &#1090;&#1077;&#1082;&#1089;&#1090;&#1072; &#1080; &#1095;&#1080;&#1089;&#1077;&#1083;'!A1"/><Relationship Id="rId9" Type="http://schemas.openxmlformats.org/officeDocument/2006/relationships/hyperlink" Target="https://support.office.com/ru-RU/article/excel-for-windows-training-9bc05390-e94c-46af-a5b3-d7c22f6990bb?ui=ru-RU&amp;rs=en-001&amp;ad=us"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support.office.com/ru-RU/article/combine-text-and-numbers-a32c8e0e-90a2-435b-8635-5dd2209044ad?ui=ru-RU&amp;rs=en-001&amp;ad=us" TargetMode="External"/><Relationship Id="rId3" Type="http://schemas.openxmlformats.org/officeDocument/2006/relationships/image" Target="../media/image12.png"/><Relationship Id="rId7" Type="http://schemas.openxmlformats.org/officeDocument/2006/relationships/image" Target="../media/image6.svg"/><Relationship Id="rId12" Type="http://schemas.openxmlformats.org/officeDocument/2006/relationships/image" Target="../media/image8.svg"/><Relationship Id="rId2" Type="http://schemas.openxmlformats.org/officeDocument/2006/relationships/hyperlink" Target="#'&#1054;&#1087;&#1077;&#1088;&#1072;&#1090;&#1086;&#1088;&#1099; &#1045;&#1057;&#1051;&#1048;'!A1"/><Relationship Id="rId1" Type="http://schemas.openxmlformats.org/officeDocument/2006/relationships/hyperlink" Target="#'&#1044;&#1072;&#1090;&#1072; &#1080; &#1074;&#1088;&#1077;&#1084;&#1103;'!A1"/><Relationship Id="rId6" Type="http://schemas.openxmlformats.org/officeDocument/2006/relationships/image" Target="../media/image4.png"/><Relationship Id="rId11" Type="http://schemas.openxmlformats.org/officeDocument/2006/relationships/image" Target="../media/image5.png"/><Relationship Id="rId5" Type="http://schemas.openxmlformats.org/officeDocument/2006/relationships/hyperlink" Target="https://support.office.com/ru-RU/article/text-function-20d5ac4d-7b94-49fd-bb38-93d29371225c?ui=ru-RU&amp;rs=en-001&amp;ad=us" TargetMode="External"/><Relationship Id="rId10" Type="http://schemas.openxmlformats.org/officeDocument/2006/relationships/hyperlink" Target="#'&#1054;&#1073;&#1098;&#1077;&#1076;&#1080;&#1085;&#1077;&#1085;&#1080;&#1077; &#1090;&#1077;&#1082;&#1089;&#1090;&#1072; &#1080; &#1095;&#1080;&#1089;&#1077;&#1083;'!A60"/><Relationship Id="rId4" Type="http://schemas.openxmlformats.org/officeDocument/2006/relationships/image" Target="../media/image18.svg"/><Relationship Id="rId9" Type="http://schemas.openxmlformats.org/officeDocument/2006/relationships/hyperlink" Target="https://support.office.com/ru-RU/article/excel-for-windows-training-9bc05390-e94c-46af-a5b3-d7c22f6990bb?ui=ru-RU&amp;rs=en-001&amp;ad=us"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10.svg"/><Relationship Id="rId13" Type="http://schemas.openxmlformats.org/officeDocument/2006/relationships/image" Target="../media/image6.svg"/><Relationship Id="rId3" Type="http://schemas.openxmlformats.org/officeDocument/2006/relationships/image" Target="../media/image14.svg"/><Relationship Id="rId7" Type="http://schemas.openxmlformats.org/officeDocument/2006/relationships/image" Target="../media/image6.png"/><Relationship Id="rId12" Type="http://schemas.openxmlformats.org/officeDocument/2006/relationships/image" Target="../media/image4.png"/><Relationship Id="rId17" Type="http://schemas.openxmlformats.org/officeDocument/2006/relationships/image" Target="../media/image14.png"/><Relationship Id="rId2" Type="http://schemas.openxmlformats.org/officeDocument/2006/relationships/image" Target="../media/image9.png"/><Relationship Id="rId16" Type="http://schemas.openxmlformats.org/officeDocument/2006/relationships/hyperlink" Target="https://support.office.com/ru-RU/article/if-function-&#8211;-nested-formulas-and-avoiding-pitfalls-0b22ff44-f149-44ba-aeb5-4ef99da241c8?ui=ru-RU&amp;rs=en-001&amp;ad=us" TargetMode="External"/><Relationship Id="rId1" Type="http://schemas.openxmlformats.org/officeDocument/2006/relationships/hyperlink" Target="#&#1042;&#1055;&#1056;!A1"/><Relationship Id="rId6" Type="http://schemas.openxmlformats.org/officeDocument/2006/relationships/hyperlink" Target="https://support.office.com/ru-ru/article/%d0%9e%d0%bf%d1%80%d0%b5%d0%b4%d0%b5%d0%bb%d0%b5%d0%bd%d0%b8%d0%b5-%d0%b8-%d0%b8%d1%81%d0%bf%d0%be%d0%bb%d1%8c%d0%b7%d0%be%d0%b2%d0%b0%d0%bd%d0%b8%d0%b5-%d0%b8%d0%bc%d0%b5%d0%bd-%d0%b2-%d1%84%d0%be%d1%80%d0%bc%d1%83%d0%bb%d0%b0%d1%85-4d0f13ac-53b7-422e-afd2-abd7ff379c64?omkt=ru-RU&amp;ui=ru-RU&amp;rs=ru-RU&amp;ad=RU" TargetMode="External"/><Relationship Id="rId11" Type="http://schemas.openxmlformats.org/officeDocument/2006/relationships/hyperlink" Target="https://support.office.com/ru-RU/article/if-function-69aed7c9-4e8a-4755-a9bc-aa8bbff73be2?ui=ru-RU&amp;rs=en-001&amp;ad=us" TargetMode="External"/><Relationship Id="rId5" Type="http://schemas.openxmlformats.org/officeDocument/2006/relationships/image" Target="../media/image20.svg"/><Relationship Id="rId15" Type="http://schemas.openxmlformats.org/officeDocument/2006/relationships/hyperlink" Target="https://support.office.com/ru-RU/article/excel-for-windows-training-9bc05390-e94c-46af-a5b3-d7c22f6990bb?ui=ru-RU&amp;rs=en-001&amp;ad=us" TargetMode="External"/><Relationship Id="rId10" Type="http://schemas.openxmlformats.org/officeDocument/2006/relationships/hyperlink" Target="#'&#1054;&#1073;&#1098;&#1077;&#1076;&#1080;&#1085;&#1077;&#1085;&#1080;&#1077; &#1090;&#1077;&#1082;&#1089;&#1090;&#1072; &#1080; &#1095;&#1080;&#1089;&#1077;&#1083;'!A1"/><Relationship Id="rId4" Type="http://schemas.openxmlformats.org/officeDocument/2006/relationships/image" Target="../media/image13.png"/><Relationship Id="rId9" Type="http://schemas.openxmlformats.org/officeDocument/2006/relationships/hyperlink" Target="#'&#1054;&#1087;&#1077;&#1088;&#1072;&#1090;&#1086;&#1088;&#1099; &#1045;&#1057;&#1051;&#1048;'!A60"/><Relationship Id="rId14" Type="http://schemas.openxmlformats.org/officeDocument/2006/relationships/hyperlink" Target="https://support.office.com/ru-RU/article/ifs-function-36329a26-37b2-467c-972b-4a39bd951d45?ui=ru-RU&amp;rs=en-001&amp;ad=us"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support.office.com/ru-RU/article/create-a-pivottable-to-analyze-worksheet-data-a9a84538-bfe9-40a9-a8e9-f99134456576?ui=ru-RU&amp;rs=en-001&amp;ad=us" TargetMode="External"/><Relationship Id="rId13" Type="http://schemas.openxmlformats.org/officeDocument/2006/relationships/image" Target="../media/image15.png"/><Relationship Id="rId3" Type="http://schemas.openxmlformats.org/officeDocument/2006/relationships/image" Target="../media/image4.png"/><Relationship Id="rId7" Type="http://schemas.openxmlformats.org/officeDocument/2006/relationships/hyperlink" Target="https://support.office.com/ru-RU/article/iferror-function-c526fd07-caeb-47b8-8bb6-63f3e417f611?ui=ru-RU&amp;rs=en-001&amp;ad=us" TargetMode="External"/><Relationship Id="rId12" Type="http://schemas.openxmlformats.org/officeDocument/2006/relationships/image" Target="../media/image14.svg"/><Relationship Id="rId2" Type="http://schemas.openxmlformats.org/officeDocument/2006/relationships/hyperlink" Target="https://support.office.com/ru-RU/article/vlookup-function-0bbc8083-26fe-4963-8ab8-93a18ad188a1" TargetMode="External"/><Relationship Id="rId1" Type="http://schemas.openxmlformats.org/officeDocument/2006/relationships/hyperlink" Target="#'&#1059;&#1089;&#1083;&#1086;&#1074;&#1085;&#1099;&#1077; &#1092;&#1091;&#1085;&#1082;&#1094;&#1080;&#1080;'!A1"/><Relationship Id="rId6" Type="http://schemas.openxmlformats.org/officeDocument/2006/relationships/hyperlink" Target="https://support.office.com/ru-RU/article/excel-for-windows-training-9bc05390-e94c-46af-a5b3-d7c22f6990bb?ui=ru-RU&amp;rs=en-001&amp;ad=us" TargetMode="External"/><Relationship Id="rId11" Type="http://schemas.openxmlformats.org/officeDocument/2006/relationships/image" Target="../media/image9.png"/><Relationship Id="rId5" Type="http://schemas.openxmlformats.org/officeDocument/2006/relationships/hyperlink" Target="https://support.office.com/ru-RU/article/match-function-e8dffd45-c762-47d6-bf89-533f4a37673a" TargetMode="External"/><Relationship Id="rId10" Type="http://schemas.openxmlformats.org/officeDocument/2006/relationships/hyperlink" Target="#'&#1054;&#1087;&#1077;&#1088;&#1072;&#1090;&#1086;&#1088;&#1099; &#1045;&#1057;&#1051;&#1048;'!A1"/><Relationship Id="rId4" Type="http://schemas.openxmlformats.org/officeDocument/2006/relationships/image" Target="../media/image6.svg"/><Relationship Id="rId9" Type="http://schemas.openxmlformats.org/officeDocument/2006/relationships/hyperlink" Target="#&#1042;&#1055;&#1056;!A62"/><Relationship Id="rId14" Type="http://schemas.openxmlformats.org/officeDocument/2006/relationships/image" Target="../media/image23.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Рисунок 1" descr="Логотип Excel">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8420100" y="4779963"/>
    <xdr:ext cx="1170432" cy="514350"/>
    <xdr:sp macro="" textlink="">
      <xdr:nvSpPr>
        <xdr:cNvPr id="3" name="Кнопка «Далее»" descr="Кнопка с гиперссылкой для перехода к следующему шагу">
          <a:hlinkClick xmlns:r="http://schemas.openxmlformats.org/officeDocument/2006/relationships" r:id="rId2" tooltip="Выберите, чтобы начать ознакомительный тур."/>
          <a:extLst>
            <a:ext uri="{FF2B5EF4-FFF2-40B4-BE49-F238E27FC236}">
              <a16:creationId xmlns:a16="http://schemas.microsoft.com/office/drawing/2014/main" id="{A16C62F8-5DAF-4A85-B660-EDB91A61244F}"/>
            </a:ext>
          </a:extLst>
        </xdr:cNvPr>
        <xdr:cNvSpPr/>
      </xdr:nvSpPr>
      <xdr:spPr>
        <a:xfrm>
          <a:off x="8420100" y="4779963"/>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ru"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Начать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Шаг" descr="Введите =СУММ(D4:D7) и нажмите клавишу ВВОД. Когда вы сделаете это, отобразится результат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329321</xdr:colOff>
      <xdr:row>123</xdr:row>
      <xdr:rowOff>28578</xdr:rowOff>
    </xdr:from>
    <xdr:to>
      <xdr:col>8</xdr:col>
      <xdr:colOff>104775</xdr:colOff>
      <xdr:row>132</xdr:row>
      <xdr:rowOff>68138</xdr:rowOff>
    </xdr:to>
    <xdr:grpSp>
      <xdr:nvGrpSpPr>
        <xdr:cNvPr id="88" name="ПОЛЕЗНЫЕ СВЕДЕНИЯ"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8038221" y="23599778"/>
          <a:ext cx="4722104" cy="1703260"/>
          <a:chOff x="5926312" y="15514765"/>
          <a:chExt cx="4703532" cy="1711576"/>
        </a:xfrm>
      </xdr:grpSpPr>
      <xdr:sp macro="" textlink="">
        <xdr:nvSpPr>
          <xdr:cNvPr id="92" name="Шаг"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462002" y="15600741"/>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Дважды щелкните эту ячейку. Вы увидите, что формула изменилась. В частности, условие суммы имеет вид «&gt;=50», то есть больше или равно 50. Можно использовать другие операторы, например «&lt;=50», то есть </a:t>
            </a:r>
            <a:r>
              <a:rPr lang="ru" sz="1100" b="0" i="1" kern="1200" baseline="0">
                <a:solidFill>
                  <a:schemeClr val="dk1"/>
                </a:solidFill>
                <a:effectLst/>
                <a:latin typeface="+mn-lt"/>
                <a:ea typeface="+mn-ea"/>
                <a:cs typeface="+mn-cs"/>
              </a:rPr>
              <a:t>меньше или равно 50</a:t>
            </a:r>
            <a:r>
              <a:rPr lang="ru" sz="1100" b="0" i="0" kern="1200" baseline="0">
                <a:solidFill>
                  <a:schemeClr val="dk1"/>
                </a:solidFill>
                <a:effectLst/>
                <a:latin typeface="+mn-lt"/>
                <a:ea typeface="+mn-ea"/>
                <a:cs typeface="+mn-cs"/>
              </a:rPr>
              <a:t>. Кроме того, есть оператор «&lt;&gt; 50», что значит </a:t>
            </a:r>
            <a:r>
              <a:rPr lang="ru" sz="1100" b="0" i="1" kern="1200" baseline="0">
                <a:solidFill>
                  <a:schemeClr val="dk1"/>
                </a:solidFill>
                <a:effectLst/>
                <a:latin typeface="+mn-lt"/>
                <a:ea typeface="+mn-ea"/>
                <a:cs typeface="+mn-cs"/>
              </a:rPr>
              <a:t>«не равно 50»</a:t>
            </a:r>
            <a:r>
              <a:rPr lang="ru" sz="1100" b="0" i="0" kern="1200" baseline="0">
                <a:solidFill>
                  <a:schemeClr val="dk1"/>
                </a:solidFill>
                <a:effectLst/>
                <a:latin typeface="+mn-lt"/>
                <a:ea typeface="+mn-ea"/>
                <a:cs typeface="+mn-cs"/>
              </a:rPr>
              <a:t>. </a:t>
            </a:r>
            <a:endParaRPr lang="en-US" sz="1100">
              <a:effectLst/>
              <a:latin typeface="+mn-lt"/>
            </a:endParaRPr>
          </a:p>
        </xdr:txBody>
      </xdr:sp>
      <xdr:pic>
        <xdr:nvPicPr>
          <xdr:cNvPr id="93" name="Графический объект 147" descr="Очки">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7197669" y="15573009"/>
            <a:ext cx="323347" cy="349115"/>
          </a:xfrm>
          <a:prstGeom prst="rect">
            <a:avLst/>
          </a:prstGeom>
        </xdr:spPr>
      </xdr:pic>
      <xdr:sp macro="" textlink="">
        <xdr:nvSpPr>
          <xdr:cNvPr id="94" name="Полилиния: фигура 93" descr="Стрелка">
            <a:extLst>
              <a:ext uri="{FF2B5EF4-FFF2-40B4-BE49-F238E27FC236}">
                <a16:creationId xmlns:a16="http://schemas.microsoft.com/office/drawing/2014/main" id="{15104F1B-103C-46F0-AEAD-84159160100C}"/>
              </a:ext>
            </a:extLst>
          </xdr:cNvPr>
          <xdr:cNvSpPr/>
        </xdr:nvSpPr>
        <xdr:spPr>
          <a:xfrm rot="15646966" flipH="1" flipV="1">
            <a:off x="6386613"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143</xdr:row>
      <xdr:rowOff>133351</xdr:rowOff>
    </xdr:from>
    <xdr:to>
      <xdr:col>1</xdr:col>
      <xdr:colOff>5229224</xdr:colOff>
      <xdr:row>164</xdr:row>
      <xdr:rowOff>56016</xdr:rowOff>
    </xdr:to>
    <xdr:grpSp>
      <xdr:nvGrpSpPr>
        <xdr:cNvPr id="2" name="Группа 1">
          <a:extLst>
            <a:ext uri="{FF2B5EF4-FFF2-40B4-BE49-F238E27FC236}">
              <a16:creationId xmlns:a16="http://schemas.microsoft.com/office/drawing/2014/main" id="{F31110CC-1652-426F-8A11-3D24DC9CD3D1}"/>
            </a:ext>
          </a:extLst>
        </xdr:cNvPr>
        <xdr:cNvGrpSpPr/>
      </xdr:nvGrpSpPr>
      <xdr:grpSpPr>
        <a:xfrm>
          <a:off x="352424" y="27393901"/>
          <a:ext cx="5765800" cy="3789815"/>
          <a:chOff x="447674" y="25631776"/>
          <a:chExt cx="5724525" cy="3762374"/>
        </a:xfrm>
      </xdr:grpSpPr>
      <xdr:sp macro="" textlink="">
        <xdr:nvSpPr>
          <xdr:cNvPr id="152" name="Прямоугольник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Шаг" descr="Дополнительные сведения в Интернете&#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Прямая соединительная линия 157" descr="Декоративная линия">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Прямая соединительная линия 163" descr="Декоративная линия">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49</xdr:row>
      <xdr:rowOff>28575</xdr:rowOff>
    </xdr:to>
    <xdr:sp macro="" textlink="">
      <xdr:nvSpPr>
        <xdr:cNvPr id="168" name="Фон" descr="Фон">
          <a:extLst>
            <a:ext uri="{FF2B5EF4-FFF2-40B4-BE49-F238E27FC236}">
              <a16:creationId xmlns:a16="http://schemas.microsoft.com/office/drawing/2014/main" id="{E6C939DA-20FC-4617-9AC0-0E0FD53C0BBC}"/>
            </a:ext>
          </a:extLst>
        </xdr:cNvPr>
        <xdr:cNvSpPr/>
      </xdr:nvSpPr>
      <xdr:spPr>
        <a:xfrm>
          <a:off x="342900" y="352425"/>
          <a:ext cx="5734050" cy="9582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Нижняя линия" descr="Декоративная линия">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Шаг" descr="Условные функции: СУММЕСЛИ&#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Условные функции: СУММЕСЛИ</a:t>
          </a:r>
        </a:p>
      </xdr:txBody>
    </xdr:sp>
    <xdr:clientData/>
  </xdr:twoCellAnchor>
  <xdr:twoCellAnchor editAs="absolute">
    <xdr:from>
      <xdr:col>0</xdr:col>
      <xdr:colOff>547701</xdr:colOff>
      <xdr:row>44</xdr:row>
      <xdr:rowOff>68792</xdr:rowOff>
    </xdr:from>
    <xdr:to>
      <xdr:col>1</xdr:col>
      <xdr:colOff>4948224</xdr:colOff>
      <xdr:row>44</xdr:row>
      <xdr:rowOff>68792</xdr:rowOff>
    </xdr:to>
    <xdr:cxnSp macro="">
      <xdr:nvCxnSpPr>
        <xdr:cNvPr id="171" name="Нижняя линия" descr="Декоративная линия">
          <a:extLst>
            <a:ext uri="{FF2B5EF4-FFF2-40B4-BE49-F238E27FC236}">
              <a16:creationId xmlns:a16="http://schemas.microsoft.com/office/drawing/2014/main" id="{CDE7F952-1938-4D52-9DF8-081F00B24DBB}"/>
            </a:ext>
          </a:extLst>
        </xdr:cNvPr>
        <xdr:cNvCxnSpPr>
          <a:cxnSpLocks/>
        </xdr:cNvCxnSpPr>
      </xdr:nvCxnSpPr>
      <xdr:spPr>
        <a:xfrm>
          <a:off x="547701" y="90222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4962525</xdr:colOff>
      <xdr:row>6</xdr:row>
      <xdr:rowOff>19050</xdr:rowOff>
    </xdr:to>
    <xdr:sp macro="" textlink="">
      <xdr:nvSpPr>
        <xdr:cNvPr id="172" name="Общие сведения о сложении чисел" descr="Условные функции позволяют определять сумму, среднее, количество значений, минимум и максимум в диапазоне с учетом указанного условия. Например, можно определить, сколько в списке фруктов яблок или апельсинов сорта Florida&#10;">
          <a:extLst>
            <a:ext uri="{FF2B5EF4-FFF2-40B4-BE49-F238E27FC236}">
              <a16:creationId xmlns:a16="http://schemas.microsoft.com/office/drawing/2014/main" id="{9A24D79D-F087-4F19-ACAE-4CAC391FF978}"/>
            </a:ext>
          </a:extLst>
        </xdr:cNvPr>
        <xdr:cNvSpPr txBox="1"/>
      </xdr:nvSpPr>
      <xdr:spPr>
        <a:xfrm>
          <a:off x="571500" y="1009650"/>
          <a:ext cx="523875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kern="1200" spc="-20">
              <a:solidFill>
                <a:schemeClr val="tx1">
                  <a:lumMod val="75000"/>
                  <a:lumOff val="25000"/>
                </a:schemeClr>
              </a:solidFill>
              <a:latin typeface="Segoe UI" panose="020B0502040204020203" pitchFamily="34" charset="0"/>
              <a:ea typeface="+mn-ea"/>
              <a:cs typeface="Segoe UI" panose="020B0502040204020203" pitchFamily="34" charset="0"/>
            </a:rPr>
            <a:t>Условные функции позволяют определять сумму, среднее, количество значений, минимум и максимум в диапазоне с учетом указанного условия. Например</a:t>
          </a:r>
          <a:r>
            <a:rPr lang="ru" sz="1100" kern="1200" spc="-20" baseline="0">
              <a:solidFill>
                <a:schemeClr val="tx1">
                  <a:lumMod val="75000"/>
                  <a:lumOff val="25000"/>
                </a:schemeClr>
              </a:solidFill>
              <a:latin typeface="Segoe UI" panose="020B0502040204020203" pitchFamily="34" charset="0"/>
              <a:ea typeface="+mn-ea"/>
              <a:cs typeface="Segoe UI" panose="020B0502040204020203" pitchFamily="34" charset="0"/>
            </a:rPr>
            <a:t>, можно определить, сколько в списке фруктов яблок или апельсинов сорта Florida.</a:t>
          </a:r>
          <a:endParaRPr kumimoji="0" lang="en-U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6</xdr:row>
      <xdr:rowOff>57150</xdr:rowOff>
    </xdr:from>
    <xdr:to>
      <xdr:col>1</xdr:col>
      <xdr:colOff>4915231</xdr:colOff>
      <xdr:row>12</xdr:row>
      <xdr:rowOff>38100</xdr:rowOff>
    </xdr:to>
    <xdr:grpSp>
      <xdr:nvGrpSpPr>
        <xdr:cNvPr id="5" name="Группа 4">
          <a:extLst>
            <a:ext uri="{FF2B5EF4-FFF2-40B4-BE49-F238E27FC236}">
              <a16:creationId xmlns:a16="http://schemas.microsoft.com/office/drawing/2014/main" id="{8A59968F-9E53-4DA4-A0EC-0D567AB08F0D}"/>
            </a:ext>
          </a:extLst>
        </xdr:cNvPr>
        <xdr:cNvGrpSpPr/>
      </xdr:nvGrpSpPr>
      <xdr:grpSpPr>
        <a:xfrm>
          <a:off x="523788" y="1771650"/>
          <a:ext cx="5280443" cy="1123950"/>
          <a:chOff x="571500" y="1771650"/>
          <a:chExt cx="5229626" cy="1123950"/>
        </a:xfrm>
      </xdr:grpSpPr>
      <xdr:sp macro="" textlink="">
        <xdr:nvSpPr>
          <xdr:cNvPr id="174" name="текст_Шаг" descr="Функция СУММЕСЛИ позволяет вычислить сумму в одном диапазоне с учетом условия, соответствие которому определяется по другому диапазону. Например, так можно определить общее количество яблок. Выберите ячейку D17 и введите =СУММЕСЛИ(C3:C14;C17;D3:D14). Функция СУММЕСЛИ имеет следующий синтаксис:&#10;">
            <a:extLst>
              <a:ext uri="{FF2B5EF4-FFF2-40B4-BE49-F238E27FC236}">
                <a16:creationId xmlns:a16="http://schemas.microsoft.com/office/drawing/2014/main" id="{2D2520E8-CC78-428A-A2A1-03FB76DC9AF2}"/>
              </a:ext>
            </a:extLst>
          </xdr:cNvPr>
          <xdr:cNvSpPr txBox="1"/>
        </xdr:nvSpPr>
        <xdr:spPr>
          <a:xfrm>
            <a:off x="991382" y="1813608"/>
            <a:ext cx="4809744" cy="1081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Функция</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СУММЕСЛИ</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позволяет вычислить сумму в одном диапазоне с учетом условия, соответствие которому определяется по другому диапазону. Например, так можно определить общее количество яблок. Выберите ячейку D17 и введите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=СУММЕСЛИ(C3:C14;C17;D3:D14)</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Функция</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СУММЕСЛИ</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имеет следующий синтаксис:</a:t>
            </a:r>
          </a:p>
        </xdr:txBody>
      </xdr:sp>
      <xdr:sp macro="" textlink="">
        <xdr:nvSpPr>
          <xdr:cNvPr id="175" name="фигура_Шаг"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45</xdr:row>
      <xdr:rowOff>97366</xdr:rowOff>
    </xdr:from>
    <xdr:to>
      <xdr:col>1</xdr:col>
      <xdr:colOff>4887529</xdr:colOff>
      <xdr:row>47</xdr:row>
      <xdr:rowOff>73965</xdr:rowOff>
    </xdr:to>
    <xdr:sp macro="" textlink="">
      <xdr:nvSpPr>
        <xdr:cNvPr id="176" name="Кнопка «Далее»" descr="Перейти к следующему листу">
          <a:hlinkClick xmlns:r="http://schemas.openxmlformats.org/officeDocument/2006/relationships" r:id="rId3" tooltip="Щелкните здесь, чтобы перейти на следующий лист"/>
          <a:extLst>
            <a:ext uri="{FF2B5EF4-FFF2-40B4-BE49-F238E27FC236}">
              <a16:creationId xmlns:a16="http://schemas.microsoft.com/office/drawing/2014/main" id="{A7F57915-4D95-47B4-A488-FB7E3D0BBF97}"/>
            </a:ext>
          </a:extLst>
        </xdr:cNvPr>
        <xdr:cNvSpPr/>
      </xdr:nvSpPr>
      <xdr:spPr>
        <a:xfrm>
          <a:off x="4591051" y="9241366"/>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clientData/>
  </xdr:twoCellAnchor>
  <xdr:twoCellAnchor editAs="absolute">
    <xdr:from>
      <xdr:col>0</xdr:col>
      <xdr:colOff>652334</xdr:colOff>
      <xdr:row>160</xdr:row>
      <xdr:rowOff>125376</xdr:rowOff>
    </xdr:from>
    <xdr:to>
      <xdr:col>1</xdr:col>
      <xdr:colOff>2562832</xdr:colOff>
      <xdr:row>163</xdr:row>
      <xdr:rowOff>100539</xdr:rowOff>
    </xdr:to>
    <xdr:sp macro="" textlink="">
      <xdr:nvSpPr>
        <xdr:cNvPr id="177" name="Кнопка «Далее»" descr="Кнопка «В начало страницы» с гиперссылкой на ячейку A1">
          <a:hlinkClick xmlns:r="http://schemas.openxmlformats.org/officeDocument/2006/relationships" r:id="rId4" tooltip="В начало страницы"/>
          <a:extLst>
            <a:ext uri="{FF2B5EF4-FFF2-40B4-BE49-F238E27FC236}">
              <a16:creationId xmlns:a16="http://schemas.microsoft.com/office/drawing/2014/main" id="{F1F17ADA-3374-4672-8F57-B7354AE50F61}"/>
            </a:ext>
          </a:extLst>
        </xdr:cNvPr>
        <xdr:cNvSpPr/>
      </xdr:nvSpPr>
      <xdr:spPr>
        <a:xfrm>
          <a:off x="652334" y="3125307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lientData/>
  </xdr:twoCellAnchor>
  <xdr:twoCellAnchor editAs="absolute">
    <xdr:from>
      <xdr:col>1</xdr:col>
      <xdr:colOff>3486151</xdr:colOff>
      <xdr:row>161</xdr:row>
      <xdr:rowOff>127080</xdr:rowOff>
    </xdr:from>
    <xdr:to>
      <xdr:col>1</xdr:col>
      <xdr:colOff>5027209</xdr:colOff>
      <xdr:row>163</xdr:row>
      <xdr:rowOff>103187</xdr:rowOff>
    </xdr:to>
    <xdr:sp macro="" textlink="">
      <xdr:nvSpPr>
        <xdr:cNvPr id="178" name="Кнопка «Далее»" descr="Кнопка «Следующий шаг» с гиперссылкой на следующий лист">
          <a:hlinkClick xmlns:r="http://schemas.openxmlformats.org/officeDocument/2006/relationships" r:id="rId3" tooltip="Щелкните здесь, чтобы перейти на следующий лист"/>
          <a:extLst>
            <a:ext uri="{FF2B5EF4-FFF2-40B4-BE49-F238E27FC236}">
              <a16:creationId xmlns:a16="http://schemas.microsoft.com/office/drawing/2014/main" id="{21885DC0-F099-46D4-A1CF-17E11C390036}"/>
            </a:ext>
          </a:extLst>
        </xdr:cNvPr>
        <xdr:cNvSpPr/>
      </xdr:nvSpPr>
      <xdr:spPr>
        <a:xfrm>
          <a:off x="4333876" y="31445280"/>
          <a:ext cx="1541058" cy="357107"/>
        </a:xfrm>
        <a:prstGeom prst="rightArrowCallout">
          <a:avLst>
            <a:gd name="adj1" fmla="val 32829"/>
            <a:gd name="adj2" fmla="val 31524"/>
            <a:gd name="adj3" fmla="val 25000"/>
            <a:gd name="adj4" fmla="val 90065"/>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clientData/>
  </xdr:twoCellAnchor>
  <xdr:twoCellAnchor editAs="absolute">
    <xdr:from>
      <xdr:col>1</xdr:col>
      <xdr:colOff>2875440</xdr:colOff>
      <xdr:row>156</xdr:row>
      <xdr:rowOff>142608</xdr:rowOff>
    </xdr:from>
    <xdr:to>
      <xdr:col>1</xdr:col>
      <xdr:colOff>4953000</xdr:colOff>
      <xdr:row>158</xdr:row>
      <xdr:rowOff>71966</xdr:rowOff>
    </xdr:to>
    <xdr:sp macro="" textlink="">
      <xdr:nvSpPr>
        <xdr:cNvPr id="179" name="Шаг" descr="Гиперссылка на бесплатные учебные веб-курсы по Excel&#10;">
          <a:hlinkClick xmlns:r="http://schemas.openxmlformats.org/officeDocument/2006/relationships" r:id="rId5" tooltip="Сведения о бесплатных учебных веб-курсах по Excel"/>
          <a:extLst>
            <a:ext uri="{FF2B5EF4-FFF2-40B4-BE49-F238E27FC236}">
              <a16:creationId xmlns:a16="http://schemas.microsoft.com/office/drawing/2014/main" id="{8052CE9F-9F0B-4E5C-BCC9-9FAF4B271CC6}"/>
            </a:ext>
          </a:extLst>
        </xdr:cNvPr>
        <xdr:cNvSpPr txBox="1"/>
      </xdr:nvSpPr>
      <xdr:spPr>
        <a:xfrm>
          <a:off x="3723165" y="30508308"/>
          <a:ext cx="2077560"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Бесплатные учебные веб-курсы по Excel</a:t>
          </a:r>
        </a:p>
      </xdr:txBody>
    </xdr:sp>
    <xdr:clientData/>
  </xdr:twoCellAnchor>
  <xdr:twoCellAnchor editAs="absolute">
    <xdr:from>
      <xdr:col>1</xdr:col>
      <xdr:colOff>2410256</xdr:colOff>
      <xdr:row>156</xdr:row>
      <xdr:rowOff>137046</xdr:rowOff>
    </xdr:from>
    <xdr:to>
      <xdr:col>1</xdr:col>
      <xdr:colOff>2904988</xdr:colOff>
      <xdr:row>159</xdr:row>
      <xdr:rowOff>20378</xdr:rowOff>
    </xdr:to>
    <xdr:pic>
      <xdr:nvPicPr>
        <xdr:cNvPr id="180" name="Графический объект 22" descr="Стрелка">
          <a:hlinkClick xmlns:r="http://schemas.openxmlformats.org/officeDocument/2006/relationships" r:id="rId5" tooltip="Дополнительные сведения в Интернете"/>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30502746"/>
          <a:ext cx="494732" cy="454832"/>
        </a:xfrm>
        <a:prstGeom prst="rect">
          <a:avLst/>
        </a:prstGeom>
      </xdr:spPr>
    </xdr:pic>
    <xdr:clientData/>
  </xdr:twoCellAnchor>
  <xdr:twoCellAnchor editAs="absolute">
    <xdr:from>
      <xdr:col>1</xdr:col>
      <xdr:colOff>2875441</xdr:colOff>
      <xdr:row>154</xdr:row>
      <xdr:rowOff>142480</xdr:rowOff>
    </xdr:from>
    <xdr:to>
      <xdr:col>1</xdr:col>
      <xdr:colOff>5145305</xdr:colOff>
      <xdr:row>156</xdr:row>
      <xdr:rowOff>78466</xdr:rowOff>
    </xdr:to>
    <xdr:sp macro="" textlink="">
      <xdr:nvSpPr>
        <xdr:cNvPr id="181" name="Шаг" descr="Гиперссылка на веб-страницу о функции МАКСЕСЛИМН&#10;&#10;">
          <a:hlinkClick xmlns:r="http://schemas.openxmlformats.org/officeDocument/2006/relationships" r:id="rId8" tooltip="Подробные сведения о функции МАКСЕСЛИМН в Интернете"/>
          <a:extLst>
            <a:ext uri="{FF2B5EF4-FFF2-40B4-BE49-F238E27FC236}">
              <a16:creationId xmlns:a16="http://schemas.microsoft.com/office/drawing/2014/main" id="{3FFDC6A0-9831-442E-AB6B-F06D71AAAD14}"/>
            </a:ext>
          </a:extLst>
        </xdr:cNvPr>
        <xdr:cNvSpPr txBox="1"/>
      </xdr:nvSpPr>
      <xdr:spPr>
        <a:xfrm>
          <a:off x="3723166" y="30127180"/>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МАКСЕСЛИМН</a:t>
          </a:r>
        </a:p>
      </xdr:txBody>
    </xdr:sp>
    <xdr:clientData/>
  </xdr:twoCellAnchor>
  <xdr:twoCellAnchor editAs="absolute">
    <xdr:from>
      <xdr:col>1</xdr:col>
      <xdr:colOff>2410256</xdr:colOff>
      <xdr:row>154</xdr:row>
      <xdr:rowOff>76871</xdr:rowOff>
    </xdr:from>
    <xdr:to>
      <xdr:col>1</xdr:col>
      <xdr:colOff>2904988</xdr:colOff>
      <xdr:row>156</xdr:row>
      <xdr:rowOff>144075</xdr:rowOff>
    </xdr:to>
    <xdr:pic>
      <xdr:nvPicPr>
        <xdr:cNvPr id="182"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30061571"/>
          <a:ext cx="494732" cy="448204"/>
        </a:xfrm>
        <a:prstGeom prst="rect">
          <a:avLst/>
        </a:prstGeom>
      </xdr:spPr>
    </xdr:pic>
    <xdr:clientData/>
  </xdr:twoCellAnchor>
  <xdr:twoCellAnchor editAs="absolute">
    <xdr:from>
      <xdr:col>1</xdr:col>
      <xdr:colOff>2884966</xdr:colOff>
      <xdr:row>152</xdr:row>
      <xdr:rowOff>13892</xdr:rowOff>
    </xdr:from>
    <xdr:to>
      <xdr:col>1</xdr:col>
      <xdr:colOff>4953000</xdr:colOff>
      <xdr:row>154</xdr:row>
      <xdr:rowOff>76199</xdr:rowOff>
    </xdr:to>
    <xdr:sp macro="" textlink="">
      <xdr:nvSpPr>
        <xdr:cNvPr id="183" name="Шаг" descr="Гиперссылка на веб-страницу о функции СРЗНАЧЕСЛИМН&#10;&#10;">
          <a:hlinkClick xmlns:r="http://schemas.openxmlformats.org/officeDocument/2006/relationships" r:id="rId9" tooltip="Подробные сведения о функции СРЗНАЧЕСЛИМН в Интернете"/>
          <a:extLst>
            <a:ext uri="{FF2B5EF4-FFF2-40B4-BE49-F238E27FC236}">
              <a16:creationId xmlns:a16="http://schemas.microsoft.com/office/drawing/2014/main" id="{5979CD87-1D2E-4D32-BF44-CE7F4285B790}"/>
            </a:ext>
          </a:extLst>
        </xdr:cNvPr>
        <xdr:cNvSpPr txBox="1"/>
      </xdr:nvSpPr>
      <xdr:spPr>
        <a:xfrm>
          <a:off x="3732691" y="29617592"/>
          <a:ext cx="2068034" cy="443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СРЗНАЧЕСЛИМН</a:t>
          </a: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1</xdr:col>
      <xdr:colOff>2410256</xdr:colOff>
      <xdr:row>152</xdr:row>
      <xdr:rowOff>24484</xdr:rowOff>
    </xdr:from>
    <xdr:to>
      <xdr:col>1</xdr:col>
      <xdr:colOff>2904988</xdr:colOff>
      <xdr:row>154</xdr:row>
      <xdr:rowOff>91688</xdr:rowOff>
    </xdr:to>
    <xdr:pic>
      <xdr:nvPicPr>
        <xdr:cNvPr id="184" name="Графический объект 22" descr="Стрелка">
          <a:hlinkClick xmlns:r="http://schemas.openxmlformats.org/officeDocument/2006/relationships" r:id="rId9" tooltip="Дополнительные сведения в Интернете"/>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9628184"/>
          <a:ext cx="494732" cy="448204"/>
        </a:xfrm>
        <a:prstGeom prst="rect">
          <a:avLst/>
        </a:prstGeom>
      </xdr:spPr>
    </xdr:pic>
    <xdr:clientData/>
  </xdr:twoCellAnchor>
  <xdr:twoCellAnchor editAs="absolute">
    <xdr:from>
      <xdr:col>1</xdr:col>
      <xdr:colOff>170341</xdr:colOff>
      <xdr:row>152</xdr:row>
      <xdr:rowOff>90093</xdr:rowOff>
    </xdr:from>
    <xdr:to>
      <xdr:col>1</xdr:col>
      <xdr:colOff>2526360</xdr:colOff>
      <xdr:row>154</xdr:row>
      <xdr:rowOff>26079</xdr:rowOff>
    </xdr:to>
    <xdr:sp macro="" textlink="">
      <xdr:nvSpPr>
        <xdr:cNvPr id="185" name="Шаг" descr="Гиперссылка на веб-страницу о функции СРЗНАЧЕСЛИ&#10;&#10;">
          <a:hlinkClick xmlns:r="http://schemas.openxmlformats.org/officeDocument/2006/relationships" r:id="rId10" tooltip="Подробные сведения о функции СРЗНАЧЕСЛИ в Интернете"/>
          <a:extLst>
            <a:ext uri="{FF2B5EF4-FFF2-40B4-BE49-F238E27FC236}">
              <a16:creationId xmlns:a16="http://schemas.microsoft.com/office/drawing/2014/main" id="{9FF9239A-F102-47F3-A0A3-68BDFAFB9C67}"/>
            </a:ext>
          </a:extLst>
        </xdr:cNvPr>
        <xdr:cNvSpPr txBox="1"/>
      </xdr:nvSpPr>
      <xdr:spPr>
        <a:xfrm>
          <a:off x="1018066" y="29693793"/>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СРЗНАЧЕСЛИ</a:t>
          </a:r>
        </a:p>
      </xdr:txBody>
    </xdr:sp>
    <xdr:clientData/>
  </xdr:twoCellAnchor>
  <xdr:twoCellAnchor editAs="absolute">
    <xdr:from>
      <xdr:col>0</xdr:col>
      <xdr:colOff>552881</xdr:colOff>
      <xdr:row>152</xdr:row>
      <xdr:rowOff>22102</xdr:rowOff>
    </xdr:from>
    <xdr:to>
      <xdr:col>1</xdr:col>
      <xdr:colOff>199888</xdr:colOff>
      <xdr:row>154</xdr:row>
      <xdr:rowOff>89306</xdr:rowOff>
    </xdr:to>
    <xdr:pic>
      <xdr:nvPicPr>
        <xdr:cNvPr id="186" name="Графический объект 22" descr="Стрелка">
          <a:hlinkClick xmlns:r="http://schemas.openxmlformats.org/officeDocument/2006/relationships" r:id="rId10" tooltip="Дополнительные сведения в Интернете"/>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52881" y="29625802"/>
          <a:ext cx="494732" cy="448204"/>
        </a:xfrm>
        <a:prstGeom prst="rect">
          <a:avLst/>
        </a:prstGeom>
      </xdr:spPr>
    </xdr:pic>
    <xdr:clientData/>
  </xdr:twoCellAnchor>
  <xdr:twoCellAnchor editAs="absolute">
    <xdr:from>
      <xdr:col>1</xdr:col>
      <xdr:colOff>170340</xdr:colOff>
      <xdr:row>154</xdr:row>
      <xdr:rowOff>142480</xdr:rowOff>
    </xdr:from>
    <xdr:to>
      <xdr:col>1</xdr:col>
      <xdr:colOff>2325331</xdr:colOff>
      <xdr:row>156</xdr:row>
      <xdr:rowOff>78466</xdr:rowOff>
    </xdr:to>
    <xdr:sp macro="" textlink="">
      <xdr:nvSpPr>
        <xdr:cNvPr id="187" name="Шаг" descr="Гиперссылка на веб-страницу о функции МИНЕСЛИМН&#10;&#10;">
          <a:hlinkClick xmlns:r="http://schemas.openxmlformats.org/officeDocument/2006/relationships" r:id="rId11" tooltip="Подробные сведения о функции МИНЕСЛИМН в Интернете"/>
          <a:extLst>
            <a:ext uri="{FF2B5EF4-FFF2-40B4-BE49-F238E27FC236}">
              <a16:creationId xmlns:a16="http://schemas.microsoft.com/office/drawing/2014/main" id="{5BA88C28-4CAB-4843-A9C6-0DA18559CEDE}"/>
            </a:ext>
          </a:extLst>
        </xdr:cNvPr>
        <xdr:cNvSpPr txBox="1"/>
      </xdr:nvSpPr>
      <xdr:spPr>
        <a:xfrm>
          <a:off x="1018065" y="30127180"/>
          <a:ext cx="2154991"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МИНЕСЛИМН</a:t>
          </a:r>
        </a:p>
      </xdr:txBody>
    </xdr:sp>
    <xdr:clientData/>
  </xdr:twoCellAnchor>
  <xdr:twoCellAnchor editAs="absolute">
    <xdr:from>
      <xdr:col>0</xdr:col>
      <xdr:colOff>552881</xdr:colOff>
      <xdr:row>154</xdr:row>
      <xdr:rowOff>68536</xdr:rowOff>
    </xdr:from>
    <xdr:to>
      <xdr:col>1</xdr:col>
      <xdr:colOff>199888</xdr:colOff>
      <xdr:row>156</xdr:row>
      <xdr:rowOff>135740</xdr:rowOff>
    </xdr:to>
    <xdr:pic>
      <xdr:nvPicPr>
        <xdr:cNvPr id="188" name="Графический объект 22" descr="Стрелка">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52881" y="30053236"/>
          <a:ext cx="494732" cy="448204"/>
        </a:xfrm>
        <a:prstGeom prst="rect">
          <a:avLst/>
        </a:prstGeom>
      </xdr:spPr>
    </xdr:pic>
    <xdr:clientData/>
  </xdr:twoCellAnchor>
  <xdr:twoCellAnchor editAs="absolute">
    <xdr:from>
      <xdr:col>1</xdr:col>
      <xdr:colOff>2875441</xdr:colOff>
      <xdr:row>150</xdr:row>
      <xdr:rowOff>56754</xdr:rowOff>
    </xdr:from>
    <xdr:to>
      <xdr:col>1</xdr:col>
      <xdr:colOff>5212315</xdr:colOff>
      <xdr:row>152</xdr:row>
      <xdr:rowOff>133349</xdr:rowOff>
    </xdr:to>
    <xdr:sp macro="" textlink="">
      <xdr:nvSpPr>
        <xdr:cNvPr id="189" name="Шаг" descr="Гиперссылка на веб-страницу о функции СЧЁТЕСЛИМН&#10;&#10;">
          <a:hlinkClick xmlns:r="http://schemas.openxmlformats.org/officeDocument/2006/relationships" r:id="rId12" tooltip="Подробные сведения о функции СЧЁТЕСЛИМН в Интернете"/>
          <a:extLst>
            <a:ext uri="{FF2B5EF4-FFF2-40B4-BE49-F238E27FC236}">
              <a16:creationId xmlns:a16="http://schemas.microsoft.com/office/drawing/2014/main" id="{EADD320D-BECB-4510-A526-402BC7B8CE52}"/>
            </a:ext>
          </a:extLst>
        </xdr:cNvPr>
        <xdr:cNvSpPr txBox="1"/>
      </xdr:nvSpPr>
      <xdr:spPr>
        <a:xfrm>
          <a:off x="3723166" y="29279454"/>
          <a:ext cx="2336874"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СЧЁТЕСЛИМН</a:t>
          </a: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1</xdr:col>
      <xdr:colOff>2410256</xdr:colOff>
      <xdr:row>149</xdr:row>
      <xdr:rowOff>172121</xdr:rowOff>
    </xdr:from>
    <xdr:to>
      <xdr:col>1</xdr:col>
      <xdr:colOff>2904988</xdr:colOff>
      <xdr:row>152</xdr:row>
      <xdr:rowOff>48825</xdr:rowOff>
    </xdr:to>
    <xdr:pic>
      <xdr:nvPicPr>
        <xdr:cNvPr id="190" name="Графический объект 22" descr="Стрелка">
          <a:hlinkClick xmlns:r="http://schemas.openxmlformats.org/officeDocument/2006/relationships" r:id="rId12" tooltip="Дополнительные сведения в Интернете"/>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9204321"/>
          <a:ext cx="494732" cy="448204"/>
        </a:xfrm>
        <a:prstGeom prst="rect">
          <a:avLst/>
        </a:prstGeom>
      </xdr:spPr>
    </xdr:pic>
    <xdr:clientData/>
  </xdr:twoCellAnchor>
  <xdr:twoCellAnchor editAs="absolute">
    <xdr:from>
      <xdr:col>1</xdr:col>
      <xdr:colOff>2875441</xdr:colOff>
      <xdr:row>147</xdr:row>
      <xdr:rowOff>185343</xdr:rowOff>
    </xdr:from>
    <xdr:to>
      <xdr:col>1</xdr:col>
      <xdr:colOff>5267325</xdr:colOff>
      <xdr:row>149</xdr:row>
      <xdr:rowOff>114979</xdr:rowOff>
    </xdr:to>
    <xdr:sp macro="" textlink="">
      <xdr:nvSpPr>
        <xdr:cNvPr id="191" name="Шаг" descr="Гиперссылка на веб-страницу о функции СУММЕСЛИМН&#10;&#10;">
          <a:hlinkClick xmlns:r="http://schemas.openxmlformats.org/officeDocument/2006/relationships" r:id="rId13" tooltip="Подробные сведения о функции СУММЕСЛИМН в Интернете"/>
          <a:extLst>
            <a:ext uri="{FF2B5EF4-FFF2-40B4-BE49-F238E27FC236}">
              <a16:creationId xmlns:a16="http://schemas.microsoft.com/office/drawing/2014/main" id="{791E8E89-8DEE-430C-AEDB-E56F74AA279F}"/>
            </a:ext>
          </a:extLst>
        </xdr:cNvPr>
        <xdr:cNvSpPr txBox="1"/>
      </xdr:nvSpPr>
      <xdr:spPr>
        <a:xfrm>
          <a:off x="3723166" y="28836543"/>
          <a:ext cx="2391884"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СУММЕСЛИМН</a:t>
          </a:r>
        </a:p>
      </xdr:txBody>
    </xdr:sp>
    <xdr:clientData/>
  </xdr:twoCellAnchor>
  <xdr:twoCellAnchor editAs="absolute">
    <xdr:from>
      <xdr:col>1</xdr:col>
      <xdr:colOff>2410256</xdr:colOff>
      <xdr:row>147</xdr:row>
      <xdr:rowOff>126084</xdr:rowOff>
    </xdr:from>
    <xdr:to>
      <xdr:col>1</xdr:col>
      <xdr:colOff>2904988</xdr:colOff>
      <xdr:row>149</xdr:row>
      <xdr:rowOff>186938</xdr:rowOff>
    </xdr:to>
    <xdr:pic>
      <xdr:nvPicPr>
        <xdr:cNvPr id="192" name="Графический объект 22" descr="Стрелка">
          <a:hlinkClick xmlns:r="http://schemas.openxmlformats.org/officeDocument/2006/relationships" r:id="rId13" tooltip="Дополнительные сведения в Интернете"/>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3257981" y="28777284"/>
          <a:ext cx="494732" cy="441854"/>
        </a:xfrm>
        <a:prstGeom prst="rect">
          <a:avLst/>
        </a:prstGeom>
      </xdr:spPr>
    </xdr:pic>
    <xdr:clientData/>
  </xdr:twoCellAnchor>
  <xdr:twoCellAnchor editAs="absolute">
    <xdr:from>
      <xdr:col>1</xdr:col>
      <xdr:colOff>170341</xdr:colOff>
      <xdr:row>147</xdr:row>
      <xdr:rowOff>185343</xdr:rowOff>
    </xdr:from>
    <xdr:to>
      <xdr:col>1</xdr:col>
      <xdr:colOff>2210459</xdr:colOff>
      <xdr:row>149</xdr:row>
      <xdr:rowOff>114979</xdr:rowOff>
    </xdr:to>
    <xdr:sp macro="" textlink="">
      <xdr:nvSpPr>
        <xdr:cNvPr id="193" name="Шаг" descr="Гиперссылка на веб-страницу о функции СУММЕСЛИ&#10;&#10;">
          <a:hlinkClick xmlns:r="http://schemas.openxmlformats.org/officeDocument/2006/relationships" r:id="rId14" tooltip="Подробные сведения о функции СУММЕСЛИ в Интернете"/>
          <a:extLst>
            <a:ext uri="{FF2B5EF4-FFF2-40B4-BE49-F238E27FC236}">
              <a16:creationId xmlns:a16="http://schemas.microsoft.com/office/drawing/2014/main" id="{EAC8BE16-FCC7-483A-A30D-3B1F29F65450}"/>
            </a:ext>
          </a:extLst>
        </xdr:cNvPr>
        <xdr:cNvSpPr txBox="1"/>
      </xdr:nvSpPr>
      <xdr:spPr>
        <a:xfrm>
          <a:off x="1018066" y="28836543"/>
          <a:ext cx="2040118"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СУММЕСЛИ</a:t>
          </a:r>
        </a:p>
      </xdr:txBody>
    </xdr:sp>
    <xdr:clientData/>
  </xdr:twoCellAnchor>
  <xdr:twoCellAnchor editAs="absolute">
    <xdr:from>
      <xdr:col>0</xdr:col>
      <xdr:colOff>552881</xdr:colOff>
      <xdr:row>147</xdr:row>
      <xdr:rowOff>126084</xdr:rowOff>
    </xdr:from>
    <xdr:to>
      <xdr:col>1</xdr:col>
      <xdr:colOff>199888</xdr:colOff>
      <xdr:row>149</xdr:row>
      <xdr:rowOff>186938</xdr:rowOff>
    </xdr:to>
    <xdr:pic>
      <xdr:nvPicPr>
        <xdr:cNvPr id="194" name="Графический объект 22" descr="Стрелка">
          <a:hlinkClick xmlns:r="http://schemas.openxmlformats.org/officeDocument/2006/relationships" r:id="rId14" tooltip="Дополнительные сведения в Интернете"/>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52881" y="28777284"/>
          <a:ext cx="494732" cy="441854"/>
        </a:xfrm>
        <a:prstGeom prst="rect">
          <a:avLst/>
        </a:prstGeom>
      </xdr:spPr>
    </xdr:pic>
    <xdr:clientData/>
  </xdr:twoCellAnchor>
  <xdr:twoCellAnchor editAs="absolute">
    <xdr:from>
      <xdr:col>1</xdr:col>
      <xdr:colOff>170341</xdr:colOff>
      <xdr:row>150</xdr:row>
      <xdr:rowOff>47230</xdr:rowOff>
    </xdr:from>
    <xdr:to>
      <xdr:col>1</xdr:col>
      <xdr:colOff>2382769</xdr:colOff>
      <xdr:row>151</xdr:row>
      <xdr:rowOff>173716</xdr:rowOff>
    </xdr:to>
    <xdr:sp macro="" textlink="">
      <xdr:nvSpPr>
        <xdr:cNvPr id="195" name="Шаг" descr="Гиперссылка на веб-страницу о функции СЧЁТЕСЛИ&#10;&#10;">
          <a:hlinkClick xmlns:r="http://schemas.openxmlformats.org/officeDocument/2006/relationships" r:id="rId15" tooltip="Подробные сведения о функции СЧЁТЕСЛИ в Интернете"/>
          <a:extLst>
            <a:ext uri="{FF2B5EF4-FFF2-40B4-BE49-F238E27FC236}">
              <a16:creationId xmlns:a16="http://schemas.microsoft.com/office/drawing/2014/main" id="{C6912341-001C-497C-904C-1E09825E8C65}"/>
            </a:ext>
          </a:extLst>
        </xdr:cNvPr>
        <xdr:cNvSpPr txBox="1"/>
      </xdr:nvSpPr>
      <xdr:spPr>
        <a:xfrm>
          <a:off x="1018066" y="29269930"/>
          <a:ext cx="221242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СЧЁТЕСЛИ</a:t>
          </a:r>
        </a:p>
      </xdr:txBody>
    </xdr:sp>
    <xdr:clientData/>
  </xdr:twoCellAnchor>
  <xdr:twoCellAnchor editAs="absolute">
    <xdr:from>
      <xdr:col>0</xdr:col>
      <xdr:colOff>552881</xdr:colOff>
      <xdr:row>149</xdr:row>
      <xdr:rowOff>166168</xdr:rowOff>
    </xdr:from>
    <xdr:to>
      <xdr:col>1</xdr:col>
      <xdr:colOff>199888</xdr:colOff>
      <xdr:row>152</xdr:row>
      <xdr:rowOff>42872</xdr:rowOff>
    </xdr:to>
    <xdr:pic>
      <xdr:nvPicPr>
        <xdr:cNvPr id="196" name="Графический объект 22" descr="Стрелка">
          <a:hlinkClick xmlns:r="http://schemas.openxmlformats.org/officeDocument/2006/relationships" r:id="rId15" tooltip="Дополнительные сведения в Интернете"/>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52881" y="29198368"/>
          <a:ext cx="494732" cy="448204"/>
        </a:xfrm>
        <a:prstGeom prst="rect">
          <a:avLst/>
        </a:prstGeom>
      </xdr:spPr>
    </xdr:pic>
    <xdr:clientData/>
  </xdr:twoCellAnchor>
  <xdr:twoCellAnchor editAs="absolute">
    <xdr:from>
      <xdr:col>1</xdr:col>
      <xdr:colOff>170341</xdr:colOff>
      <xdr:row>156</xdr:row>
      <xdr:rowOff>113905</xdr:rowOff>
    </xdr:from>
    <xdr:to>
      <xdr:col>1</xdr:col>
      <xdr:colOff>2143125</xdr:colOff>
      <xdr:row>158</xdr:row>
      <xdr:rowOff>49891</xdr:rowOff>
    </xdr:to>
    <xdr:sp macro="" textlink="">
      <xdr:nvSpPr>
        <xdr:cNvPr id="197" name="Шаг" descr="Гиперссылка на веб-страницу «Создание раскрывающегося списка»&#10;&#10;">
          <a:hlinkClick xmlns:r="http://schemas.openxmlformats.org/officeDocument/2006/relationships" r:id="rId16" tooltip="Подробные сведения в Интернете о создании раскрывающегося списка"/>
          <a:extLst>
            <a:ext uri="{FF2B5EF4-FFF2-40B4-BE49-F238E27FC236}">
              <a16:creationId xmlns:a16="http://schemas.microsoft.com/office/drawing/2014/main" id="{0E1FD4BB-1B69-400F-9A73-D9D7B8667E1C}"/>
            </a:ext>
          </a:extLst>
        </xdr:cNvPr>
        <xdr:cNvSpPr txBox="1"/>
      </xdr:nvSpPr>
      <xdr:spPr>
        <a:xfrm>
          <a:off x="1018066" y="30479605"/>
          <a:ext cx="197278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Создание раскрывающегося списка</a:t>
          </a:r>
        </a:p>
      </xdr:txBody>
    </xdr:sp>
    <xdr:clientData/>
  </xdr:twoCellAnchor>
  <xdr:twoCellAnchor editAs="absolute">
    <xdr:from>
      <xdr:col>0</xdr:col>
      <xdr:colOff>552881</xdr:colOff>
      <xdr:row>156</xdr:row>
      <xdr:rowOff>114971</xdr:rowOff>
    </xdr:from>
    <xdr:to>
      <xdr:col>1</xdr:col>
      <xdr:colOff>199888</xdr:colOff>
      <xdr:row>158</xdr:row>
      <xdr:rowOff>182175</xdr:rowOff>
    </xdr:to>
    <xdr:pic>
      <xdr:nvPicPr>
        <xdr:cNvPr id="198" name="Графический объект 22" descr="Стрелка">
          <a:hlinkClick xmlns:r="http://schemas.openxmlformats.org/officeDocument/2006/relationships" r:id="rId16" tooltip="Дополнительные сведения в Интернете"/>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52881" y="30480671"/>
          <a:ext cx="494732" cy="448204"/>
        </a:xfrm>
        <a:prstGeom prst="rect">
          <a:avLst/>
        </a:prstGeom>
      </xdr:spPr>
    </xdr:pic>
    <xdr:clientData/>
  </xdr:twoCellAnchor>
  <xdr:twoCellAnchor editAs="absolute">
    <xdr:from>
      <xdr:col>0</xdr:col>
      <xdr:colOff>523788</xdr:colOff>
      <xdr:row>23</xdr:row>
      <xdr:rowOff>161925</xdr:rowOff>
    </xdr:from>
    <xdr:to>
      <xdr:col>1</xdr:col>
      <xdr:colOff>4915231</xdr:colOff>
      <xdr:row>30</xdr:row>
      <xdr:rowOff>142875</xdr:rowOff>
    </xdr:to>
    <xdr:grpSp>
      <xdr:nvGrpSpPr>
        <xdr:cNvPr id="4" name="Группа 3">
          <a:extLst>
            <a:ext uri="{FF2B5EF4-FFF2-40B4-BE49-F238E27FC236}">
              <a16:creationId xmlns:a16="http://schemas.microsoft.com/office/drawing/2014/main" id="{5F83CBBA-90B0-4EB0-9AB8-57CF000EADA5}"/>
            </a:ext>
          </a:extLst>
        </xdr:cNvPr>
        <xdr:cNvGrpSpPr/>
      </xdr:nvGrpSpPr>
      <xdr:grpSpPr>
        <a:xfrm>
          <a:off x="523788" y="5114925"/>
          <a:ext cx="5280443" cy="1314450"/>
          <a:chOff x="571500" y="4610100"/>
          <a:chExt cx="5229626" cy="1314450"/>
        </a:xfrm>
      </xdr:grpSpPr>
      <xdr:sp macro="" textlink="">
        <xdr:nvSpPr>
          <xdr:cNvPr id="200" name="текст_Шаг" descr="Функция СУММЕСЛИМН похожа на функцию СУММЕСЛИ, но позволяет задавать несколько условий. Например, в этом примере можно искать значения по столбцам «Фрукт» и «Сорт», а не только по столбцу «Фрукт». Выберите ячейку H17 и введите =СУММЕСЛИМН(H3:H14;F3:F14;F17;G3:G14;G17). Функция СУММЕСЛИМН имеет следующий синтаксис:&#10;&#10;&#10;">
            <a:extLst>
              <a:ext uri="{FF2B5EF4-FFF2-40B4-BE49-F238E27FC236}">
                <a16:creationId xmlns:a16="http://schemas.microsoft.com/office/drawing/2014/main" id="{4F912E6F-F743-47DF-85DF-3039C56B3212}"/>
              </a:ext>
            </a:extLst>
          </xdr:cNvPr>
          <xdr:cNvSpPr txBox="1"/>
        </xdr:nvSpPr>
        <xdr:spPr>
          <a:xfrm>
            <a:off x="991382" y="4652058"/>
            <a:ext cx="4809744" cy="1272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Функция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СУММЕСЛИМН</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похожа на функцию СУММЕСЛИ, но позволяет задавать несколько условий. Например, в этом примере можно искать значения по столбцам «Фрукт» и «Сорт», а не только по столбцу «Фрукт». Выберите ячейку H17 и введите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=СУММЕСЛИМН(H3:H14;F3:F14;F17;G3:G14;G17)</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Функция</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СУММЕСЛИМН</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имеет следующий синтаксис:</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фигура_Шаг"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121</xdr:row>
      <xdr:rowOff>9525</xdr:rowOff>
    </xdr:from>
    <xdr:to>
      <xdr:col>1</xdr:col>
      <xdr:colOff>5238749</xdr:colOff>
      <xdr:row>143</xdr:row>
      <xdr:rowOff>38100</xdr:rowOff>
    </xdr:to>
    <xdr:grpSp>
      <xdr:nvGrpSpPr>
        <xdr:cNvPr id="202" name="Дополнительные сведения о функции СУММЕСЛИ"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3193375"/>
          <a:ext cx="5765800" cy="4105275"/>
          <a:chOff x="347872" y="13364013"/>
          <a:chExt cx="5695950" cy="4257675"/>
        </a:xfrm>
      </xdr:grpSpPr>
      <xdr:sp macro="" textlink="">
        <xdr:nvSpPr>
          <xdr:cNvPr id="203" name="Прямоугольник 202" descr="Фон">
            <a:extLst>
              <a:ext uri="{FF2B5EF4-FFF2-40B4-BE49-F238E27FC236}">
                <a16:creationId xmlns:a16="http://schemas.microsoft.com/office/drawing/2014/main" id="{511D36F9-540E-473D-938B-915FC423BB65}"/>
              </a:ext>
            </a:extLst>
          </xdr:cNvPr>
          <xdr:cNvSpPr/>
        </xdr:nvSpPr>
        <xdr:spPr>
          <a:xfrm>
            <a:off x="347872" y="13364013"/>
            <a:ext cx="5695950" cy="42576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Прямая соединительная линия 203" descr="Декоративная линия">
            <a:extLst>
              <a:ext uri="{FF2B5EF4-FFF2-40B4-BE49-F238E27FC236}">
                <a16:creationId xmlns:a16="http://schemas.microsoft.com/office/drawing/2014/main" id="{8CE19759-2E0E-4B02-9036-C026578459EA}"/>
              </a:ext>
            </a:extLst>
          </xdr:cNvPr>
          <xdr:cNvCxnSpPr>
            <a:cxnSpLocks/>
          </xdr:cNvCxnSpPr>
        </xdr:nvCxnSpPr>
        <xdr:spPr>
          <a:xfrm>
            <a:off x="547944" y="1443715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Прямая соединительная линия 204" descr="Декоративная линия">
            <a:extLst>
              <a:ext uri="{FF2B5EF4-FFF2-40B4-BE49-F238E27FC236}">
                <a16:creationId xmlns:a16="http://schemas.microsoft.com/office/drawing/2014/main" id="{723D124C-02B5-4BA5-9E97-CD05528A4CEB}"/>
              </a:ext>
            </a:extLst>
          </xdr:cNvPr>
          <xdr:cNvCxnSpPr>
            <a:cxnSpLocks/>
          </xdr:cNvCxnSpPr>
        </xdr:nvCxnSpPr>
        <xdr:spPr>
          <a:xfrm>
            <a:off x="547944" y="17346833"/>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Шаг" descr="Функция СУММЕСЛИ с аргументом значения&#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Функция СУММЕСЛИ с аргументом значения</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Шаг" descr="Вот пример использования функции СУММЕСЛИ с оператором «больше» для поиска всех значений, превышающих указанное:&#10;&#10;">
            <a:extLst>
              <a:ext uri="{FF2B5EF4-FFF2-40B4-BE49-F238E27FC236}">
                <a16:creationId xmlns:a16="http://schemas.microsoft.com/office/drawing/2014/main" id="{792313DA-1F40-48BD-8EAF-3D313D4FB9FC}"/>
              </a:ext>
            </a:extLst>
          </xdr:cNvPr>
          <xdr:cNvSpPr txBox="1"/>
        </xdr:nvSpPr>
        <xdr:spPr>
          <a:xfrm>
            <a:off x="553342" y="14467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Вот</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пример использования функции </a:t>
            </a:r>
            <a:r>
              <a:rPr lang="ru"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СУММЕСЛИ</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с оператором «больше» (</a:t>
            </a:r>
            <a:r>
              <a:rPr lang="ru"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для поиска всех значений, превышающих указанное:</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Шаг" descr="ПРИМЕЧАНИЕ. Если вы часто применяете формулы СУММЕСЛИ, возможно, стоит воспользоваться сводной таблицей. Щелкните здесь, чтобы просмотреть статью о сводных таблицах&#10;">
            <a:hlinkClick xmlns:r="http://schemas.openxmlformats.org/officeDocument/2006/relationships" r:id="rId17" tooltip="Переход к листу, посвященному сводным таблицам"/>
            <a:extLst>
              <a:ext uri="{FF2B5EF4-FFF2-40B4-BE49-F238E27FC236}">
                <a16:creationId xmlns:a16="http://schemas.microsoft.com/office/drawing/2014/main" id="{34FB80A3-CAA8-4879-81AA-6C9C6DA04FF8}"/>
              </a:ext>
            </a:extLst>
          </xdr:cNvPr>
          <xdr:cNvSpPr txBox="1"/>
        </xdr:nvSpPr>
        <xdr:spPr>
          <a:xfrm>
            <a:off x="553343" y="16579822"/>
            <a:ext cx="5177724"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ПРИМЕЧАНИЕ.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Если вы</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часто применяете условные формулы, возможно, стоит воспользоваться сводной таблицей. </a:t>
            </a:r>
            <a:r>
              <a:rPr lang="ru"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Дополнительные сведения см. в статье о сводных таблицах</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Надпись 100" descr="=СУММЕСЛИ(D118:D122,&quot;&gt;=50&quot;)&#10;&#10;&#10;">
            <a:extLst>
              <a:ext uri="{FF2B5EF4-FFF2-40B4-BE49-F238E27FC236}">
                <a16:creationId xmlns:a16="http://schemas.microsoft.com/office/drawing/2014/main" id="{081FEA47-A154-4881-BA88-6F77A1DA2820}"/>
              </a:ext>
            </a:extLst>
          </xdr:cNvPr>
          <xdr:cNvSpPr txBox="1"/>
        </xdr:nvSpPr>
        <xdr:spPr>
          <a:xfrm>
            <a:off x="541774" y="16096951"/>
            <a:ext cx="4781762"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ru" sz="2000">
                <a:effectLst/>
                <a:latin typeface="Courier New" panose="02070309020205020404" pitchFamily="49" charset="0"/>
                <a:ea typeface="Times New Roman" panose="02020603050405020304" pitchFamily="18" charset="0"/>
                <a:cs typeface="Courier New" panose="02070309020205020404" pitchFamily="49" charset="0"/>
              </a:rPr>
              <a:t>=</a:t>
            </a:r>
            <a:r>
              <a:rPr lang="ru"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СУММЕСЛИ(D118:D122</a:t>
            </a:r>
            <a:r>
              <a:rPr lang="en-U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a:t>
            </a:r>
            <a:r>
              <a:rPr lang="ru"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"&gt;=</a:t>
            </a:r>
            <a:r>
              <a:rPr lang="ru"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210" name="Открывающая фигурная скобка 209">
            <a:extLst>
              <a:ext uri="{FF2B5EF4-FFF2-40B4-BE49-F238E27FC236}">
                <a16:creationId xmlns:a16="http://schemas.microsoft.com/office/drawing/2014/main" id="{D4198EE4-6DA5-4995-A5C3-297510D75CBC}"/>
              </a:ext>
            </a:extLst>
          </xdr:cNvPr>
          <xdr:cNvSpPr/>
        </xdr:nvSpPr>
        <xdr:spPr>
          <a:xfrm rot="5400000">
            <a:off x="1194295" y="15408859"/>
            <a:ext cx="215152" cy="120060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Надпись 2" descr="Сложить значения с учетом этого условия:&#10;">
            <a:extLst>
              <a:ext uri="{FF2B5EF4-FFF2-40B4-BE49-F238E27FC236}">
                <a16:creationId xmlns:a16="http://schemas.microsoft.com/office/drawing/2014/main" id="{68686DE4-CB48-4915-8A63-E98D9F67B388}"/>
              </a:ext>
            </a:extLst>
          </xdr:cNvPr>
          <xdr:cNvSpPr txBox="1">
            <a:spLocks noChangeArrowheads="1"/>
          </xdr:cNvSpPr>
        </xdr:nvSpPr>
        <xdr:spPr bwMode="auto">
          <a:xfrm>
            <a:off x="824894" y="15051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Сложить значения с учетом этого условия:</a:t>
            </a:r>
          </a:p>
        </xdr:txBody>
      </xdr:sp>
      <xdr:sp macro="" textlink="">
        <xdr:nvSpPr>
          <xdr:cNvPr id="212" name="Открывающая фигурная скобка 211">
            <a:extLst>
              <a:ext uri="{FF2B5EF4-FFF2-40B4-BE49-F238E27FC236}">
                <a16:creationId xmlns:a16="http://schemas.microsoft.com/office/drawing/2014/main" id="{1F715516-41DD-4007-B4E1-F5219D7F5E3F}"/>
              </a:ext>
            </a:extLst>
          </xdr:cNvPr>
          <xdr:cNvSpPr/>
        </xdr:nvSpPr>
        <xdr:spPr>
          <a:xfrm rot="5400000">
            <a:off x="2578251" y="15285903"/>
            <a:ext cx="295280" cy="136639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Надпись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2242199" y="15052077"/>
            <a:ext cx="1005776"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Просмотреть эти ячейки:</a:t>
            </a: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Открывающая фигурная скобка 213">
            <a:extLst>
              <a:ext uri="{FF2B5EF4-FFF2-40B4-BE49-F238E27FC236}">
                <a16:creationId xmlns:a16="http://schemas.microsoft.com/office/drawing/2014/main" id="{DDE8A4F2-7D99-42CD-BA7B-3FD932A6B224}"/>
              </a:ext>
            </a:extLst>
          </xdr:cNvPr>
          <xdr:cNvSpPr/>
        </xdr:nvSpPr>
        <xdr:spPr>
          <a:xfrm rot="5400000">
            <a:off x="3901865" y="15486446"/>
            <a:ext cx="271590" cy="941630"/>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Надпись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513928" y="15052077"/>
            <a:ext cx="104193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Если значение больше 50, добавить его в сумму.</a:t>
            </a: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24</xdr:row>
      <xdr:rowOff>19050</xdr:rowOff>
    </xdr:to>
    <xdr:grpSp>
      <xdr:nvGrpSpPr>
        <xdr:cNvPr id="216" name="Группа 215">
          <a:extLst>
            <a:ext uri="{FF2B5EF4-FFF2-40B4-BE49-F238E27FC236}">
              <a16:creationId xmlns:a16="http://schemas.microsoft.com/office/drawing/2014/main" id="{0FA38FBC-68F7-4669-920A-9D32BAD15061}"/>
            </a:ext>
          </a:extLst>
        </xdr:cNvPr>
        <xdr:cNvGrpSpPr/>
      </xdr:nvGrpSpPr>
      <xdr:grpSpPr>
        <a:xfrm>
          <a:off x="10116751" y="3964967"/>
          <a:ext cx="4519999" cy="1197583"/>
          <a:chOff x="9434126" y="7174892"/>
          <a:chExt cx="4148524" cy="1197583"/>
        </a:xfrm>
      </xdr:grpSpPr>
      <xdr:grpSp>
        <xdr:nvGrpSpPr>
          <xdr:cNvPr id="217" name="Группа 216">
            <a:extLst>
              <a:ext uri="{FF2B5EF4-FFF2-40B4-BE49-F238E27FC236}">
                <a16:creationId xmlns:a16="http://schemas.microsoft.com/office/drawing/2014/main" id="{CD1F56E6-4339-49C4-BA4B-9E71C6AAB175}"/>
              </a:ext>
            </a:extLst>
          </xdr:cNvPr>
          <xdr:cNvGrpSpPr/>
        </xdr:nvGrpSpPr>
        <xdr:grpSpPr>
          <a:xfrm>
            <a:off x="9434126" y="7219374"/>
            <a:ext cx="4148524" cy="1153101"/>
            <a:chOff x="10339001" y="7219374"/>
            <a:chExt cx="4148524" cy="1153101"/>
          </a:xfrm>
        </xdr:grpSpPr>
        <xdr:grpSp>
          <xdr:nvGrpSpPr>
            <xdr:cNvPr id="219" name="СОВЕТ ЭКСПЕРТА" descr="СОВЕТ ЭКСПЕРТА">
              <a:extLst>
                <a:ext uri="{FF2B5EF4-FFF2-40B4-BE49-F238E27FC236}">
                  <a16:creationId xmlns:a16="http://schemas.microsoft.com/office/drawing/2014/main" id="{80AEA6E2-8705-424F-9170-D839A6C17C4E}"/>
                </a:ext>
              </a:extLst>
            </xdr:cNvPr>
            <xdr:cNvGrpSpPr/>
          </xdr:nvGrpSpPr>
          <xdr:grpSpPr>
            <a:xfrm>
              <a:off x="11734800" y="7219950"/>
              <a:ext cx="2752725" cy="1152525"/>
              <a:chOff x="8448675" y="2143125"/>
              <a:chExt cx="2419160" cy="1145492"/>
            </a:xfrm>
          </xdr:grpSpPr>
          <xdr:pic>
            <xdr:nvPicPr>
              <xdr:cNvPr id="221" name="Графический объект 2" descr="Сова">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xmlns="" r:embed="rId19"/>
                  </a:ext>
                </a:extLst>
              </a:blip>
              <a:stretch>
                <a:fillRect/>
              </a:stretch>
            </xdr:blipFill>
            <xdr:spPr>
              <a:xfrm>
                <a:off x="8448675" y="2170284"/>
                <a:ext cx="444647" cy="444647"/>
              </a:xfrm>
              <a:prstGeom prst="rect">
                <a:avLst/>
              </a:prstGeom>
            </xdr:spPr>
          </xdr:pic>
          <xdr:sp macro="" textlink="">
            <xdr:nvSpPr>
              <xdr:cNvPr id="222" name="Шаг"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114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СОВЕТ ЭКСПЕРТА</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В ячейках «Фрукт» и «Сорт» есть раскрывающееся списки, в которых можно выбрать различные фрукты. Попробуйте сделать это и обратите внимание на то, как формулы автоматически обновляются.</a:t>
                </a:r>
              </a:p>
            </xdr:txBody>
          </xdr:sp>
        </xdr:grpSp>
        <xdr:sp macro="" textlink="">
          <xdr:nvSpPr>
            <xdr:cNvPr id="220" name="Полилиния: фигура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Полилиния: фигура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200025</xdr:colOff>
      <xdr:row>12</xdr:row>
      <xdr:rowOff>76200</xdr:rowOff>
    </xdr:from>
    <xdr:to>
      <xdr:col>1</xdr:col>
      <xdr:colOff>4886324</xdr:colOff>
      <xdr:row>23</xdr:row>
      <xdr:rowOff>66675</xdr:rowOff>
    </xdr:to>
    <xdr:grpSp>
      <xdr:nvGrpSpPr>
        <xdr:cNvPr id="223" name="Группа 222">
          <a:extLst>
            <a:ext uri="{FF2B5EF4-FFF2-40B4-BE49-F238E27FC236}">
              <a16:creationId xmlns:a16="http://schemas.microsoft.com/office/drawing/2014/main" id="{6D0DD3D5-631D-4EF0-B8E5-3D745F7C34F8}"/>
            </a:ext>
          </a:extLst>
        </xdr:cNvPr>
        <xdr:cNvGrpSpPr/>
      </xdr:nvGrpSpPr>
      <xdr:grpSpPr>
        <a:xfrm>
          <a:off x="1089025" y="2933700"/>
          <a:ext cx="4686299" cy="2085975"/>
          <a:chOff x="3048000" y="4362450"/>
          <a:chExt cx="4686299" cy="2085975"/>
        </a:xfrm>
      </xdr:grpSpPr>
      <xdr:sp macro="" textlink="">
        <xdr:nvSpPr>
          <xdr:cNvPr id="224" name="текст_Формула" descr="=СУММЕСЛИ(C3:C14;C17;D3:D4)&#10;">
            <a:extLst>
              <a:ext uri="{FF2B5EF4-FFF2-40B4-BE49-F238E27FC236}">
                <a16:creationId xmlns:a16="http://schemas.microsoft.com/office/drawing/2014/main" id="{DCB35442-6216-467A-BC97-109CD36E5CB5}"/>
              </a:ext>
            </a:extLst>
          </xdr:cNvPr>
          <xdr:cNvSpPr txBox="1"/>
        </xdr:nvSpPr>
        <xdr:spPr>
          <a:xfrm>
            <a:off x="3048000" y="5334000"/>
            <a:ext cx="4514850"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ru" sz="2000">
                <a:solidFill>
                  <a:srgbClr val="000000"/>
                </a:solidFill>
                <a:effectLst/>
                <a:latin typeface="Courier New" panose="02070309020205020404" pitchFamily="49" charset="0"/>
                <a:ea typeface="Times New Roman" panose="02020603050405020304" pitchFamily="18" charset="0"/>
              </a:rPr>
              <a:t>=СУММЕСЛИ(C3:C14;C17;D3:D</a:t>
            </a:r>
            <a:r>
              <a:rPr lang="en-US" sz="2000">
                <a:solidFill>
                  <a:srgbClr val="000000"/>
                </a:solidFill>
                <a:effectLst/>
                <a:latin typeface="Courier New" panose="02070309020205020404" pitchFamily="49" charset="0"/>
                <a:ea typeface="Times New Roman" panose="02020603050405020304" pitchFamily="18" charset="0"/>
              </a:rPr>
              <a:t>1</a:t>
            </a:r>
            <a:r>
              <a:rPr lang="ru" sz="2000">
                <a:solidFill>
                  <a:srgbClr val="000000"/>
                </a:solidFill>
                <a:effectLst/>
                <a:latin typeface="Courier New" panose="02070309020205020404" pitchFamily="49" charset="0"/>
                <a:ea typeface="Times New Roman" panose="02020603050405020304" pitchFamily="18" charset="0"/>
              </a:rPr>
              <a:t>4)</a:t>
            </a:r>
            <a:endParaRPr lang="en-US" sz="2000">
              <a:effectLst/>
              <a:latin typeface="Courier New" panose="02070309020205020404" pitchFamily="49" charset="0"/>
              <a:ea typeface="Times New Roman" panose="02020603050405020304" pitchFamily="18" charset="0"/>
            </a:endParaRPr>
          </a:p>
        </xdr:txBody>
      </xdr:sp>
      <xdr:grpSp>
        <xdr:nvGrpSpPr>
          <xdr:cNvPr id="225" name="Группа 224">
            <a:extLst>
              <a:ext uri="{FF2B5EF4-FFF2-40B4-BE49-F238E27FC236}">
                <a16:creationId xmlns:a16="http://schemas.microsoft.com/office/drawing/2014/main" id="{32BCCB5A-A2CD-497F-BF2F-258696BB6511}"/>
              </a:ext>
            </a:extLst>
          </xdr:cNvPr>
          <xdr:cNvGrpSpPr/>
        </xdr:nvGrpSpPr>
        <xdr:grpSpPr>
          <a:xfrm>
            <a:off x="4324350" y="4362450"/>
            <a:ext cx="1352550" cy="1023153"/>
            <a:chOff x="4324350" y="4362450"/>
            <a:chExt cx="1352550" cy="1023153"/>
          </a:xfrm>
        </xdr:grpSpPr>
        <xdr:sp macro="" textlink="">
          <xdr:nvSpPr>
            <xdr:cNvPr id="232" name="ФормулаВерхняяСкобка">
              <a:extLst>
                <a:ext uri="{FF2B5EF4-FFF2-40B4-BE49-F238E27FC236}">
                  <a16:creationId xmlns:a16="http://schemas.microsoft.com/office/drawing/2014/main" id="{30BE69DA-1183-4CDD-B940-0CD4E6DE5022}"/>
                </a:ext>
              </a:extLst>
            </xdr:cNvPr>
            <xdr:cNvSpPr/>
          </xdr:nvSpPr>
          <xdr:spPr>
            <a:xfrm rot="5400000">
              <a:off x="4760032" y="4679244"/>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текст_ФормулаВерхняяВыноска" descr="В каком диапазоне нужно найти значение?&#10;&#10;">
              <a:extLst>
                <a:ext uri="{FF2B5EF4-FFF2-40B4-BE49-F238E27FC236}">
                  <a16:creationId xmlns:a16="http://schemas.microsoft.com/office/drawing/2014/main" id="{FC61B534-CB59-4B54-8582-02E46A40345E}"/>
                </a:ext>
              </a:extLst>
            </xdr:cNvPr>
            <xdr:cNvSpPr txBox="1">
              <a:spLocks noChangeArrowheads="1"/>
            </xdr:cNvSpPr>
          </xdr:nvSpPr>
          <xdr:spPr bwMode="auto">
            <a:xfrm>
              <a:off x="4324350" y="4362450"/>
              <a:ext cx="1352550" cy="6476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В каком диапазоне нужно найти значение?</a:t>
              </a:r>
            </a:p>
          </xdr:txBody>
        </xdr:sp>
      </xdr:grpSp>
      <xdr:grpSp>
        <xdr:nvGrpSpPr>
          <xdr:cNvPr id="226" name="Группа 225">
            <a:extLst>
              <a:ext uri="{FF2B5EF4-FFF2-40B4-BE49-F238E27FC236}">
                <a16:creationId xmlns:a16="http://schemas.microsoft.com/office/drawing/2014/main" id="{6FA221CD-940C-4567-B73C-941BDC0DD971}"/>
              </a:ext>
            </a:extLst>
          </xdr:cNvPr>
          <xdr:cNvGrpSpPr/>
        </xdr:nvGrpSpPr>
        <xdr:grpSpPr>
          <a:xfrm>
            <a:off x="5800724" y="4362450"/>
            <a:ext cx="1933575" cy="1023154"/>
            <a:chOff x="5800724" y="4362450"/>
            <a:chExt cx="1933575" cy="1023154"/>
          </a:xfrm>
        </xdr:grpSpPr>
        <xdr:sp macro="" textlink="">
          <xdr:nvSpPr>
            <xdr:cNvPr id="230" name="ФормулаВерхняяСкобка">
              <a:extLst>
                <a:ext uri="{FF2B5EF4-FFF2-40B4-BE49-F238E27FC236}">
                  <a16:creationId xmlns:a16="http://schemas.microsoft.com/office/drawing/2014/main" id="{0F30C154-2F1F-4A51-9F6F-727C94B1953E}"/>
                </a:ext>
              </a:extLst>
            </xdr:cNvPr>
            <xdr:cNvSpPr/>
          </xdr:nvSpPr>
          <xdr:spPr>
            <a:xfrm rot="5400000">
              <a:off x="6460723" y="4645428"/>
              <a:ext cx="499277" cy="98107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текст_ФормулаВерхняяВыноска" descr="В каком диапазоне нужно просуммировать соответствующие значения?&#10;&#10;">
              <a:extLst>
                <a:ext uri="{FF2B5EF4-FFF2-40B4-BE49-F238E27FC236}">
                  <a16:creationId xmlns:a16="http://schemas.microsoft.com/office/drawing/2014/main" id="{DA6683AA-4CC0-471A-A679-B838AA382F23}"/>
                </a:ext>
              </a:extLst>
            </xdr:cNvPr>
            <xdr:cNvSpPr txBox="1">
              <a:spLocks noChangeArrowheads="1"/>
            </xdr:cNvSpPr>
          </xdr:nvSpPr>
          <xdr:spPr bwMode="auto">
            <a:xfrm>
              <a:off x="5800724" y="4362450"/>
              <a:ext cx="1933575" cy="6476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В каком диапазоне нужно просуммировать соответствующие значения?</a:t>
              </a:r>
            </a:p>
          </xdr:txBody>
        </xdr:sp>
      </xdr:grpSp>
      <xdr:grpSp>
        <xdr:nvGrpSpPr>
          <xdr:cNvPr id="227" name="Группа 226">
            <a:extLst>
              <a:ext uri="{FF2B5EF4-FFF2-40B4-BE49-F238E27FC236}">
                <a16:creationId xmlns:a16="http://schemas.microsoft.com/office/drawing/2014/main" id="{19ECD3AD-6B72-4E46-8FCA-D4C2D3D56A1B}"/>
              </a:ext>
            </a:extLst>
          </xdr:cNvPr>
          <xdr:cNvGrpSpPr/>
        </xdr:nvGrpSpPr>
        <xdr:grpSpPr>
          <a:xfrm>
            <a:off x="4848225" y="5610223"/>
            <a:ext cx="2019300" cy="838202"/>
            <a:chOff x="4848225" y="5610223"/>
            <a:chExt cx="2019300" cy="838202"/>
          </a:xfrm>
        </xdr:grpSpPr>
        <xdr:sp macro="" textlink="">
          <xdr:nvSpPr>
            <xdr:cNvPr id="228" name="ФормулаНижняяСкобка">
              <a:extLst>
                <a:ext uri="{FF2B5EF4-FFF2-40B4-BE49-F238E27FC236}">
                  <a16:creationId xmlns:a16="http://schemas.microsoft.com/office/drawing/2014/main" id="{C4C24EC1-E28F-4850-952E-C211297DA95C}"/>
                </a:ext>
              </a:extLst>
            </xdr:cNvPr>
            <xdr:cNvSpPr/>
          </xdr:nvSpPr>
          <xdr:spPr>
            <a:xfrm rot="16200000">
              <a:off x="558918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текст_ФормулаНижняяВыноска" descr="Какое значение (текстовое или числовое) нужно найти?&#10;&#10;">
              <a:extLst>
                <a:ext uri="{FF2B5EF4-FFF2-40B4-BE49-F238E27FC236}">
                  <a16:creationId xmlns:a16="http://schemas.microsoft.com/office/drawing/2014/main" id="{B9D27F57-F8C2-4EE5-AF26-66707B0E05AE}"/>
                </a:ext>
              </a:extLst>
            </xdr:cNvPr>
            <xdr:cNvSpPr txBox="1">
              <a:spLocks noChangeArrowheads="1"/>
            </xdr:cNvSpPr>
          </xdr:nvSpPr>
          <xdr:spPr bwMode="auto">
            <a:xfrm>
              <a:off x="4848225" y="5962650"/>
              <a:ext cx="2019300"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Какое значение (текстовое или числовое) нужно найти?</a:t>
              </a:r>
            </a:p>
          </xdr:txBody>
        </xdr:sp>
      </xdr:grpSp>
    </xdr:grpSp>
    <xdr:clientData/>
  </xdr:twoCellAnchor>
  <xdr:twoCellAnchor>
    <xdr:from>
      <xdr:col>0</xdr:col>
      <xdr:colOff>371475</xdr:colOff>
      <xdr:row>30</xdr:row>
      <xdr:rowOff>171450</xdr:rowOff>
    </xdr:from>
    <xdr:to>
      <xdr:col>1</xdr:col>
      <xdr:colOff>5162550</xdr:colOff>
      <xdr:row>43</xdr:row>
      <xdr:rowOff>9525</xdr:rowOff>
    </xdr:to>
    <xdr:grpSp>
      <xdr:nvGrpSpPr>
        <xdr:cNvPr id="234" name="Группа 233">
          <a:extLst>
            <a:ext uri="{FF2B5EF4-FFF2-40B4-BE49-F238E27FC236}">
              <a16:creationId xmlns:a16="http://schemas.microsoft.com/office/drawing/2014/main" id="{728ED977-068D-4BDD-9900-E7A1A0E01A3A}"/>
            </a:ext>
          </a:extLst>
        </xdr:cNvPr>
        <xdr:cNvGrpSpPr/>
      </xdr:nvGrpSpPr>
      <xdr:grpSpPr>
        <a:xfrm>
          <a:off x="371475" y="6457950"/>
          <a:ext cx="5680075" cy="2263775"/>
          <a:chOff x="3048000" y="2575829"/>
          <a:chExt cx="5762625" cy="2366747"/>
        </a:xfrm>
      </xdr:grpSpPr>
      <xdr:sp macro="" textlink="">
        <xdr:nvSpPr>
          <xdr:cNvPr id="235" name="ФормулаНижняяСкобка">
            <a:extLst>
              <a:ext uri="{FF2B5EF4-FFF2-40B4-BE49-F238E27FC236}">
                <a16:creationId xmlns:a16="http://schemas.microsoft.com/office/drawing/2014/main" id="{453E28FE-C60F-4575-A21E-10394924F1B6}"/>
              </a:ext>
            </a:extLst>
          </xdr:cNvPr>
          <xdr:cNvSpPr/>
        </xdr:nvSpPr>
        <xdr:spPr>
          <a:xfrm rot="16200000">
            <a:off x="7397947" y="3712804"/>
            <a:ext cx="499277" cy="82701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ФормулаНижняяСкобка">
            <a:extLst>
              <a:ext uri="{FF2B5EF4-FFF2-40B4-BE49-F238E27FC236}">
                <a16:creationId xmlns:a16="http://schemas.microsoft.com/office/drawing/2014/main" id="{B085E19B-EB18-43E6-AB6C-14F6D2AFA1F7}"/>
              </a:ext>
            </a:extLst>
          </xdr:cNvPr>
          <xdr:cNvSpPr/>
        </xdr:nvSpPr>
        <xdr:spPr>
          <a:xfrm rot="16200000">
            <a:off x="5858634" y="3713732"/>
            <a:ext cx="499277" cy="82516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ФормулаВерхняяСкобка">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ФормулаВерхняяСкобка">
            <a:extLst>
              <a:ext uri="{FF2B5EF4-FFF2-40B4-BE49-F238E27FC236}">
                <a16:creationId xmlns:a16="http://schemas.microsoft.com/office/drawing/2014/main" id="{7F46ED5B-D0A5-48EA-9808-55AA0B5DCFB6}"/>
              </a:ext>
            </a:extLst>
          </xdr:cNvPr>
          <xdr:cNvSpPr/>
        </xdr:nvSpPr>
        <xdr:spPr>
          <a:xfrm rot="5400000">
            <a:off x="6633854" y="3154764"/>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ФормулаВерхняяСкобка">
            <a:extLst>
              <a:ext uri="{FF2B5EF4-FFF2-40B4-BE49-F238E27FC236}">
                <a16:creationId xmlns:a16="http://schemas.microsoft.com/office/drawing/2014/main" id="{2B008E04-D970-4F41-8120-26A572840D06}"/>
              </a:ext>
            </a:extLst>
          </xdr:cNvPr>
          <xdr:cNvSpPr/>
        </xdr:nvSpPr>
        <xdr:spPr>
          <a:xfrm rot="5400000">
            <a:off x="4894334"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текст_Формула" descr="=СУММЕСЛИМН(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339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ru" sz="1800">
                <a:solidFill>
                  <a:srgbClr val="000000"/>
                </a:solidFill>
                <a:effectLst/>
                <a:latin typeface="Courier New" panose="02070309020205020404" pitchFamily="49" charset="0"/>
                <a:ea typeface="Times New Roman" panose="02020603050405020304" pitchFamily="18" charset="0"/>
              </a:rPr>
              <a:t>=СУММЕСЛИМН(H3:H14;F3:F14;F17;G3:G14;G17)</a:t>
            </a:r>
            <a:endParaRPr lang="en-US" sz="1800">
              <a:effectLst/>
              <a:latin typeface="Courier New" panose="02070309020205020404" pitchFamily="49" charset="0"/>
              <a:ea typeface="Times New Roman" panose="02020603050405020304" pitchFamily="18" charset="0"/>
            </a:endParaRPr>
          </a:p>
        </xdr:txBody>
      </xdr:sp>
      <xdr:sp macro="" textlink="">
        <xdr:nvSpPr>
          <xdr:cNvPr id="241" name="текст_ФормулаВерхняяВыноска" descr="В каком диапазоне нужно просуммировать значения?&#10;&#10;">
            <a:extLst>
              <a:ext uri="{FF2B5EF4-FFF2-40B4-BE49-F238E27FC236}">
                <a16:creationId xmlns:a16="http://schemas.microsoft.com/office/drawing/2014/main" id="{5209C66A-5C8F-41D1-8DB2-9F8FD328852E}"/>
              </a:ext>
            </a:extLst>
          </xdr:cNvPr>
          <xdr:cNvSpPr txBox="1">
            <a:spLocks noChangeArrowheads="1"/>
          </xdr:cNvSpPr>
        </xdr:nvSpPr>
        <xdr:spPr bwMode="auto">
          <a:xfrm>
            <a:off x="4284239" y="2575829"/>
            <a:ext cx="1732681" cy="7141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В каком диапазоне нужно просуммировать значения?</a:t>
            </a:r>
          </a:p>
        </xdr:txBody>
      </xdr:sp>
      <xdr:sp macro="" textlink="">
        <xdr:nvSpPr>
          <xdr:cNvPr id="242" name="текст_ФормулаВерхняяВыноска" descr="Первое условие&#10;&#10;">
            <a:extLst>
              <a:ext uri="{FF2B5EF4-FFF2-40B4-BE49-F238E27FC236}">
                <a16:creationId xmlns:a16="http://schemas.microsoft.com/office/drawing/2014/main" id="{286630EC-EA3F-4D50-8FFF-0ED884EEF636}"/>
              </a:ext>
            </a:extLst>
          </xdr:cNvPr>
          <xdr:cNvSpPr txBox="1">
            <a:spLocks noChangeArrowheads="1"/>
          </xdr:cNvSpPr>
        </xdr:nvSpPr>
        <xdr:spPr bwMode="auto">
          <a:xfrm>
            <a:off x="6533201" y="2575829"/>
            <a:ext cx="719958" cy="7141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Первое условие</a:t>
            </a:r>
          </a:p>
        </xdr:txBody>
      </xdr:sp>
      <xdr:sp macro="" textlink="">
        <xdr:nvSpPr>
          <xdr:cNvPr id="243" name="текст_ФормулаВерхняяВыноска" descr="Второе условие&#10;">
            <a:extLst>
              <a:ext uri="{FF2B5EF4-FFF2-40B4-BE49-F238E27FC236}">
                <a16:creationId xmlns:a16="http://schemas.microsoft.com/office/drawing/2014/main" id="{B3BB2D28-068F-4AB6-BFAC-B52FC9070566}"/>
              </a:ext>
            </a:extLst>
          </xdr:cNvPr>
          <xdr:cNvSpPr txBox="1">
            <a:spLocks noChangeArrowheads="1"/>
          </xdr:cNvSpPr>
        </xdr:nvSpPr>
        <xdr:spPr bwMode="auto">
          <a:xfrm>
            <a:off x="8073114" y="2575829"/>
            <a:ext cx="688841" cy="7141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Второе условие</a:t>
            </a:r>
          </a:p>
        </xdr:txBody>
      </xdr:sp>
      <xdr:sp macro="" textlink="">
        <xdr:nvSpPr>
          <xdr:cNvPr id="244" name="текст_ФормулаНижняяВыноска" descr="Первый диапазон для поиска соответствующих значений&#10;&#10;">
            <a:extLst>
              <a:ext uri="{FF2B5EF4-FFF2-40B4-BE49-F238E27FC236}">
                <a16:creationId xmlns:a16="http://schemas.microsoft.com/office/drawing/2014/main" id="{0209406C-4AC6-478F-BBC6-E1CFFB3DE19A}"/>
              </a:ext>
            </a:extLst>
          </xdr:cNvPr>
          <xdr:cNvSpPr txBox="1">
            <a:spLocks noChangeArrowheads="1"/>
          </xdr:cNvSpPr>
        </xdr:nvSpPr>
        <xdr:spPr bwMode="auto">
          <a:xfrm>
            <a:off x="4985100" y="4257675"/>
            <a:ext cx="1742414" cy="68490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Первый диапазон для поиска соответствующих значений</a:t>
            </a:r>
          </a:p>
        </xdr:txBody>
      </xdr:sp>
      <xdr:sp macro="" textlink="">
        <xdr:nvSpPr>
          <xdr:cNvPr id="245" name="текст_ФормулаНижняяВыноска" descr="Второй диапазон для поиска соответствующих значений&#10;">
            <a:extLst>
              <a:ext uri="{FF2B5EF4-FFF2-40B4-BE49-F238E27FC236}">
                <a16:creationId xmlns:a16="http://schemas.microsoft.com/office/drawing/2014/main" id="{4ADCD88A-8CD3-475F-887A-B5D4E4DD79EB}"/>
              </a:ext>
            </a:extLst>
          </xdr:cNvPr>
          <xdr:cNvSpPr txBox="1">
            <a:spLocks noChangeArrowheads="1"/>
          </xdr:cNvSpPr>
        </xdr:nvSpPr>
        <xdr:spPr bwMode="auto">
          <a:xfrm>
            <a:off x="6805773" y="4257675"/>
            <a:ext cx="1761498" cy="68490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Второй диапазон для поиска соответствующих значений</a:t>
            </a:r>
          </a:p>
        </xdr:txBody>
      </xdr:sp>
    </xdr:grpSp>
    <xdr:clientData/>
  </xdr:twoCellAnchor>
  <xdr:twoCellAnchor>
    <xdr:from>
      <xdr:col>0</xdr:col>
      <xdr:colOff>581025</xdr:colOff>
      <xdr:row>45</xdr:row>
      <xdr:rowOff>104775</xdr:rowOff>
    </xdr:from>
    <xdr:to>
      <xdr:col>1</xdr:col>
      <xdr:colOff>2456367</xdr:colOff>
      <xdr:row>48</xdr:row>
      <xdr:rowOff>64199</xdr:rowOff>
    </xdr:to>
    <xdr:sp macro="" textlink="">
      <xdr:nvSpPr>
        <xdr:cNvPr id="246" name="Кнопка «Подробнее»" descr="Подробнее">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92487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lientData/>
  </xdr:twoCellAnchor>
  <xdr:twoCellAnchor>
    <xdr:from>
      <xdr:col>0</xdr:col>
      <xdr:colOff>361950</xdr:colOff>
      <xdr:row>94</xdr:row>
      <xdr:rowOff>76200</xdr:rowOff>
    </xdr:from>
    <xdr:to>
      <xdr:col>1</xdr:col>
      <xdr:colOff>5248275</xdr:colOff>
      <xdr:row>120</xdr:row>
      <xdr:rowOff>114300</xdr:rowOff>
    </xdr:to>
    <xdr:grpSp>
      <xdr:nvGrpSpPr>
        <xdr:cNvPr id="247" name="Группа 246">
          <a:extLst>
            <a:ext uri="{FF2B5EF4-FFF2-40B4-BE49-F238E27FC236}">
              <a16:creationId xmlns:a16="http://schemas.microsoft.com/office/drawing/2014/main" id="{09584E15-D790-4D76-92D3-066AB32B2FF1}"/>
            </a:ext>
          </a:extLst>
        </xdr:cNvPr>
        <xdr:cNvGrpSpPr/>
      </xdr:nvGrpSpPr>
      <xdr:grpSpPr>
        <a:xfrm>
          <a:off x="361950" y="18237200"/>
          <a:ext cx="5775325" cy="4876800"/>
          <a:chOff x="171450" y="17059274"/>
          <a:chExt cx="5734050" cy="4783592"/>
        </a:xfrm>
      </xdr:grpSpPr>
      <xdr:sp macro="" textlink="">
        <xdr:nvSpPr>
          <xdr:cNvPr id="248" name="текст_ФонКурса" descr="Фон">
            <a:extLst>
              <a:ext uri="{FF2B5EF4-FFF2-40B4-BE49-F238E27FC236}">
                <a16:creationId xmlns:a16="http://schemas.microsoft.com/office/drawing/2014/main" id="{8E61E9C5-65C2-4369-A6AF-D75ED603CD7B}"/>
              </a:ext>
            </a:extLst>
          </xdr:cNvPr>
          <xdr:cNvSpPr/>
        </xdr:nvSpPr>
        <xdr:spPr>
          <a:xfrm>
            <a:off x="171450" y="17059274"/>
            <a:ext cx="5734050" cy="478359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текст_ЗаголовокКурса" descr="Другие условные функции">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Другие условные функции</a:t>
            </a:r>
          </a:p>
        </xdr:txBody>
      </xdr:sp>
      <xdr:cxnSp macro="">
        <xdr:nvCxnSpPr>
          <xdr:cNvPr id="250" name="текст_Курсстрока1" descr="Декоративная линия">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текст_Курсстрока2" descr="Декоративная линия">
            <a:extLst>
              <a:ext uri="{FF2B5EF4-FFF2-40B4-BE49-F238E27FC236}">
                <a16:creationId xmlns:a16="http://schemas.microsoft.com/office/drawing/2014/main" id="{27456BD0-9A31-4908-B32F-01511DF14E1C}"/>
              </a:ext>
            </a:extLst>
          </xdr:cNvPr>
          <xdr:cNvCxnSpPr>
            <a:cxnSpLocks/>
          </xdr:cNvCxnSpPr>
        </xdr:nvCxnSpPr>
        <xdr:spPr>
          <a:xfrm>
            <a:off x="374653" y="210895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текст_КурсВведение"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3"/>
            <a:ext cx="5362412" cy="3200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Вы уже знакомы с функциями СУММЕСЛИ, СУММЕСЛИМН, СЧЁТЕСЛИ и СЧЁТЕСЛИМН. Теперь попробуйте самостоятельно изучить другие функции, например </a:t>
            </a:r>
            <a:r>
              <a:rPr lang="ru"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СРЗНАЧЕСЛИ</a:t>
            </a: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СРЗНАЧЕСЛИМН</a:t>
            </a: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МАКСЕСЛИМН </a:t>
            </a: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или</a:t>
            </a:r>
            <a:r>
              <a:rPr lang="ru"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МИНЕСЛИМН. </a:t>
            </a: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Все они имеют одинаковый синтаксис, поэтому если у вас уже есть формула, вы можете просто заменить в ней название функции. Ниже вы найдете все функции, которые можно использовать в ячейке E106. Вы можете скопировать и вставить их или попытаться ввести их самостоятельно, чтобы лучше запомнить.</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ru-RU"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СУММЕСЛИ 	          =СУММЕСЛИ(</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ru-RU"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СУММЕСЛИМН      =СУММЕСЛИМН(</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E92:E103;C92:C103;C106;D92:D103;D106)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ru-RU"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СРЗНАЧЕСЛИ         =СРЗНАЧЕСЛИ(</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ru-RU"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СРЗНАЧЕСЛИМН   =СРЗНАЧЕСЛИМН(</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ru-RU"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СЧЁТЕСЛИ 	          =СЧЁТЕСЛИ(</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C92:C103;C106)</a:t>
            </a:r>
          </a:p>
          <a:p>
            <a:pPr marL="0" marR="0" lvl="0" indent="0" defTabSz="914400" rtl="0" eaLnBrk="1" fontAlgn="auto" latinLnBrk="0" hangingPunct="1">
              <a:lnSpc>
                <a:spcPct val="100000"/>
              </a:lnSpc>
              <a:spcBef>
                <a:spcPts val="0"/>
              </a:spcBef>
              <a:spcAft>
                <a:spcPts val="0"/>
              </a:spcAft>
              <a:buClrTx/>
              <a:buSzTx/>
              <a:buFontTx/>
              <a:buNone/>
              <a:tabLst/>
              <a:defRPr/>
            </a:pPr>
            <a:r>
              <a:rPr lang="ru-RU"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СЧЁТЕСЛИМН         =СЧЁТЕСЛИМН(</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ru-RU"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МАКСЕСЛИМН       =МАКСЕСЛИМН(</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ru-RU"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МИНЕСЛИМН        =МИНЕСЛИМН(</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E92:E103;C92:C103;C106;D92:D103;D106)</a:t>
            </a: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117</xdr:row>
      <xdr:rowOff>114300</xdr:rowOff>
    </xdr:from>
    <xdr:to>
      <xdr:col>1</xdr:col>
      <xdr:colOff>4950281</xdr:colOff>
      <xdr:row>119</xdr:row>
      <xdr:rowOff>68749</xdr:rowOff>
    </xdr:to>
    <xdr:sp macro="" textlink="">
      <xdr:nvSpPr>
        <xdr:cNvPr id="254" name="Кнопка «Далее»" descr="Перейти к следующему листу">
          <a:hlinkClick xmlns:r="http://schemas.openxmlformats.org/officeDocument/2006/relationships" r:id="rId3" tooltip="Щелкните здесь, чтобы перейти на следующий лист"/>
          <a:extLst>
            <a:ext uri="{FF2B5EF4-FFF2-40B4-BE49-F238E27FC236}">
              <a16:creationId xmlns:a16="http://schemas.microsoft.com/office/drawing/2014/main" id="{9817BA26-3F9D-4337-96B5-9647A836BC8B}"/>
            </a:ext>
          </a:extLst>
        </xdr:cNvPr>
        <xdr:cNvSpPr/>
      </xdr:nvSpPr>
      <xdr:spPr>
        <a:xfrm>
          <a:off x="4522836" y="230124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clientData fPrintsWithSheet="0"/>
  </xdr:twoCellAnchor>
  <xdr:twoCellAnchor editAs="absolute">
    <xdr:from>
      <xdr:col>0</xdr:col>
      <xdr:colOff>361950</xdr:colOff>
      <xdr:row>49</xdr:row>
      <xdr:rowOff>133350</xdr:rowOff>
    </xdr:from>
    <xdr:to>
      <xdr:col>1</xdr:col>
      <xdr:colOff>5248275</xdr:colOff>
      <xdr:row>93</xdr:row>
      <xdr:rowOff>171449</xdr:rowOff>
    </xdr:to>
    <xdr:sp macro="" textlink="">
      <xdr:nvSpPr>
        <xdr:cNvPr id="255" name="Фон" descr="Фон">
          <a:extLst>
            <a:ext uri="{FF2B5EF4-FFF2-40B4-BE49-F238E27FC236}">
              <a16:creationId xmlns:a16="http://schemas.microsoft.com/office/drawing/2014/main" id="{59826756-6574-4AD7-87F3-D5BE531411BB}"/>
            </a:ext>
          </a:extLst>
        </xdr:cNvPr>
        <xdr:cNvSpPr/>
      </xdr:nvSpPr>
      <xdr:spPr>
        <a:xfrm>
          <a:off x="361950" y="10039350"/>
          <a:ext cx="5734050" cy="8458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53</xdr:row>
      <xdr:rowOff>19050</xdr:rowOff>
    </xdr:from>
    <xdr:to>
      <xdr:col>1</xdr:col>
      <xdr:colOff>4948224</xdr:colOff>
      <xdr:row>53</xdr:row>
      <xdr:rowOff>19050</xdr:rowOff>
    </xdr:to>
    <xdr:cxnSp macro="">
      <xdr:nvCxnSpPr>
        <xdr:cNvPr id="256" name="Нижняя линия" descr="Декоративная линия">
          <a:extLst>
            <a:ext uri="{FF2B5EF4-FFF2-40B4-BE49-F238E27FC236}">
              <a16:creationId xmlns:a16="http://schemas.microsoft.com/office/drawing/2014/main" id="{B4FBAF4C-2650-48DA-8BD4-CB9BC3AD86EB}"/>
            </a:ext>
          </a:extLst>
        </xdr:cNvPr>
        <xdr:cNvCxnSpPr>
          <a:cxnSpLocks/>
        </xdr:cNvCxnSpPr>
      </xdr:nvCxnSpPr>
      <xdr:spPr>
        <a:xfrm>
          <a:off x="547701" y="1068705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50</xdr:row>
      <xdr:rowOff>38100</xdr:rowOff>
    </xdr:from>
    <xdr:to>
      <xdr:col>1</xdr:col>
      <xdr:colOff>4951420</xdr:colOff>
      <xdr:row>52</xdr:row>
      <xdr:rowOff>142942</xdr:rowOff>
    </xdr:to>
    <xdr:sp macro="" textlink="">
      <xdr:nvSpPr>
        <xdr:cNvPr id="257" name="Шаг" descr="Условные функции: СУММЕСЛИ&#10;">
          <a:extLst>
            <a:ext uri="{FF2B5EF4-FFF2-40B4-BE49-F238E27FC236}">
              <a16:creationId xmlns:a16="http://schemas.microsoft.com/office/drawing/2014/main" id="{4F5A7CA7-2EE0-4987-96BE-26C1F64A94A4}"/>
            </a:ext>
          </a:extLst>
        </xdr:cNvPr>
        <xdr:cNvSpPr txBox="1"/>
      </xdr:nvSpPr>
      <xdr:spPr>
        <a:xfrm>
          <a:off x="547701" y="10134600"/>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Условные функции: СЧЁТЕСЛИ</a:t>
          </a:r>
        </a:p>
      </xdr:txBody>
    </xdr:sp>
    <xdr:clientData/>
  </xdr:twoCellAnchor>
  <xdr:twoCellAnchor editAs="absolute">
    <xdr:from>
      <xdr:col>0</xdr:col>
      <xdr:colOff>547701</xdr:colOff>
      <xdr:row>89</xdr:row>
      <xdr:rowOff>87842</xdr:rowOff>
    </xdr:from>
    <xdr:to>
      <xdr:col>1</xdr:col>
      <xdr:colOff>4948224</xdr:colOff>
      <xdr:row>89</xdr:row>
      <xdr:rowOff>87842</xdr:rowOff>
    </xdr:to>
    <xdr:cxnSp macro="">
      <xdr:nvCxnSpPr>
        <xdr:cNvPr id="258" name="Нижняя линия" descr="Декоративная линия">
          <a:extLst>
            <a:ext uri="{FF2B5EF4-FFF2-40B4-BE49-F238E27FC236}">
              <a16:creationId xmlns:a16="http://schemas.microsoft.com/office/drawing/2014/main" id="{C9452A63-9B04-434E-9908-862D1547B71D}"/>
            </a:ext>
          </a:extLst>
        </xdr:cNvPr>
        <xdr:cNvCxnSpPr>
          <a:cxnSpLocks/>
        </xdr:cNvCxnSpPr>
      </xdr:nvCxnSpPr>
      <xdr:spPr>
        <a:xfrm>
          <a:off x="547701" y="1765194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53</xdr:row>
      <xdr:rowOff>38100</xdr:rowOff>
    </xdr:from>
    <xdr:to>
      <xdr:col>1</xdr:col>
      <xdr:colOff>5015188</xdr:colOff>
      <xdr:row>58</xdr:row>
      <xdr:rowOff>133350</xdr:rowOff>
    </xdr:to>
    <xdr:sp macro="" textlink="">
      <xdr:nvSpPr>
        <xdr:cNvPr id="259" name="Общие сведения о сложении чисел" descr="Функции СЧЁТЕСЛИ и СЧЁТЕСЛИМН позволяют подсчитать значения в диапазоне с учетом указанных условий. Они отличаются от функций ЕСЛИ и ЕСЛИМН тем, что у них есть только условия и диапазон, в котором они проверяются. Они не суммируют значения в одном диапазоне после проверки значений в другом.&#10;&#10;">
          <a:extLst>
            <a:ext uri="{FF2B5EF4-FFF2-40B4-BE49-F238E27FC236}">
              <a16:creationId xmlns:a16="http://schemas.microsoft.com/office/drawing/2014/main" id="{FD69C356-A3A0-4ACC-9509-4D5AB4574A46}"/>
            </a:ext>
          </a:extLst>
        </xdr:cNvPr>
        <xdr:cNvSpPr txBox="1"/>
      </xdr:nvSpPr>
      <xdr:spPr>
        <a:xfrm>
          <a:off x="561975" y="10706100"/>
          <a:ext cx="5300938"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kern="1200">
              <a:solidFill>
                <a:schemeClr val="tx1">
                  <a:lumMod val="75000"/>
                  <a:lumOff val="25000"/>
                </a:schemeClr>
              </a:solidFill>
              <a:latin typeface="Segoe UI" panose="020B0502040204020203" pitchFamily="34" charset="0"/>
              <a:ea typeface="+mn-ea"/>
              <a:cs typeface="Segoe UI" panose="020B0502040204020203" pitchFamily="34" charset="0"/>
            </a:rPr>
            <a:t>Функции</a:t>
          </a:r>
          <a:r>
            <a:rPr lang="ru" sz="1100" b="1" kern="1200">
              <a:solidFill>
                <a:schemeClr val="tx1">
                  <a:lumMod val="75000"/>
                  <a:lumOff val="25000"/>
                </a:schemeClr>
              </a:solidFill>
              <a:latin typeface="Segoe UI" panose="020B0502040204020203" pitchFamily="34" charset="0"/>
              <a:ea typeface="+mn-ea"/>
              <a:cs typeface="Segoe UI" panose="020B0502040204020203" pitchFamily="34" charset="0"/>
            </a:rPr>
            <a:t> СЧЁТЕСЛИ</a:t>
          </a:r>
          <a:r>
            <a:rPr lang="ru"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ru"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ru" sz="1100" b="0" kern="1200" baseline="0">
              <a:solidFill>
                <a:schemeClr val="tx1">
                  <a:lumMod val="75000"/>
                  <a:lumOff val="25000"/>
                </a:schemeClr>
              </a:solidFill>
              <a:latin typeface="Segoe UI" panose="020B0502040204020203" pitchFamily="34" charset="0"/>
              <a:ea typeface="+mn-ea"/>
              <a:cs typeface="Segoe UI" panose="020B0502040204020203" pitchFamily="34" charset="0"/>
            </a:rPr>
            <a:t>и</a:t>
          </a:r>
          <a:r>
            <a:rPr lang="ru"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ru"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ru"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СЧЁТЕСЛИМН</a:t>
          </a:r>
          <a:r>
            <a:rPr lang="ru"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позволяют подсчитать значения в диапазоне с учетом указанных условий. Они </a:t>
          </a:r>
          <a:r>
            <a:rPr lang="ru" sz="1100" kern="1200">
              <a:solidFill>
                <a:schemeClr val="tx1">
                  <a:lumMod val="75000"/>
                  <a:lumOff val="25000"/>
                </a:schemeClr>
              </a:solidFill>
              <a:latin typeface="Segoe UI" panose="020B0502040204020203" pitchFamily="34" charset="0"/>
              <a:ea typeface="+mn-ea"/>
              <a:cs typeface="Segoe UI" panose="020B0502040204020203" pitchFamily="34" charset="0"/>
            </a:rPr>
            <a:t>отличаются</a:t>
          </a:r>
          <a:r>
            <a:rPr lang="ru"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от других функций ЕСЛИ и ЕСЛИМН тем, что у них есть только условия и диапазон, в котором они проверяются. Они не суммируют значения в одном диапазоне после проверки значений в другом.</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58</xdr:row>
      <xdr:rowOff>180975</xdr:rowOff>
    </xdr:from>
    <xdr:to>
      <xdr:col>1</xdr:col>
      <xdr:colOff>4943876</xdr:colOff>
      <xdr:row>62</xdr:row>
      <xdr:rowOff>15182</xdr:rowOff>
    </xdr:to>
    <xdr:grpSp>
      <xdr:nvGrpSpPr>
        <xdr:cNvPr id="7" name="Группа 6">
          <a:extLst>
            <a:ext uri="{FF2B5EF4-FFF2-40B4-BE49-F238E27FC236}">
              <a16:creationId xmlns:a16="http://schemas.microsoft.com/office/drawing/2014/main" id="{C3BD1A07-2431-425E-86AC-0511A2AC3600}"/>
            </a:ext>
          </a:extLst>
        </xdr:cNvPr>
        <xdr:cNvGrpSpPr/>
      </xdr:nvGrpSpPr>
      <xdr:grpSpPr>
        <a:xfrm>
          <a:off x="571500" y="11655425"/>
          <a:ext cx="5261376" cy="570807"/>
          <a:chOff x="609600" y="10820400"/>
          <a:chExt cx="5220101" cy="596207"/>
        </a:xfrm>
      </xdr:grpSpPr>
      <xdr:sp macro="" textlink="">
        <xdr:nvSpPr>
          <xdr:cNvPr id="261" name="текст_Шаг" descr="Выберите ячейку D64 и введите =СЧЁТЕСЛИ(C50:C61;C64). Функция СЧЁТЕСЛИ имеет следующий синтаксис:&#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Выберите ячейку D64 и введите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=СЧЁТЕСЛИ(C50:C61;C64)</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Функция</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СЧЁТЕСЛИ</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имеет следующий синтаксис:</a:t>
            </a:r>
          </a:p>
        </xdr:txBody>
      </xdr:sp>
      <xdr:sp macro="" textlink="">
        <xdr:nvSpPr>
          <xdr:cNvPr id="262" name="фигура_Шаг"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90</xdr:row>
      <xdr:rowOff>97366</xdr:rowOff>
    </xdr:from>
    <xdr:to>
      <xdr:col>1</xdr:col>
      <xdr:colOff>4878004</xdr:colOff>
      <xdr:row>92</xdr:row>
      <xdr:rowOff>64440</xdr:rowOff>
    </xdr:to>
    <xdr:sp macro="" textlink="">
      <xdr:nvSpPr>
        <xdr:cNvPr id="263" name="Кнопка «Далее»" descr="Перейти к следующему листу">
          <a:hlinkClick xmlns:r="http://schemas.openxmlformats.org/officeDocument/2006/relationships" r:id="rId3" tooltip="Щелкните здесь, чтобы перейти на следующий лист"/>
          <a:extLst>
            <a:ext uri="{FF2B5EF4-FFF2-40B4-BE49-F238E27FC236}">
              <a16:creationId xmlns:a16="http://schemas.microsoft.com/office/drawing/2014/main" id="{D6D142FA-1F43-4673-883C-435BE4A5BB46}"/>
            </a:ext>
          </a:extLst>
        </xdr:cNvPr>
        <xdr:cNvSpPr/>
      </xdr:nvSpPr>
      <xdr:spPr>
        <a:xfrm>
          <a:off x="4581526" y="17851966"/>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clientData/>
  </xdr:twoCellAnchor>
  <xdr:twoCellAnchor editAs="absolute">
    <xdr:from>
      <xdr:col>0</xdr:col>
      <xdr:colOff>533400</xdr:colOff>
      <xdr:row>72</xdr:row>
      <xdr:rowOff>66675</xdr:rowOff>
    </xdr:from>
    <xdr:to>
      <xdr:col>1</xdr:col>
      <xdr:colOff>4905776</xdr:colOff>
      <xdr:row>79</xdr:row>
      <xdr:rowOff>28575</xdr:rowOff>
    </xdr:to>
    <xdr:grpSp>
      <xdr:nvGrpSpPr>
        <xdr:cNvPr id="6" name="Группа 5">
          <a:extLst>
            <a:ext uri="{FF2B5EF4-FFF2-40B4-BE49-F238E27FC236}">
              <a16:creationId xmlns:a16="http://schemas.microsoft.com/office/drawing/2014/main" id="{0DA1DA82-7F55-47D3-8AE9-D782CB1AADE4}"/>
            </a:ext>
          </a:extLst>
        </xdr:cNvPr>
        <xdr:cNvGrpSpPr/>
      </xdr:nvGrpSpPr>
      <xdr:grpSpPr>
        <a:xfrm>
          <a:off x="533400" y="14144625"/>
          <a:ext cx="5261376" cy="1250950"/>
          <a:chOff x="571500" y="13230225"/>
          <a:chExt cx="5220101" cy="1295400"/>
        </a:xfrm>
      </xdr:grpSpPr>
      <xdr:sp macro="" textlink="">
        <xdr:nvSpPr>
          <xdr:cNvPr id="265" name="текст_Шаг" descr="Функция СЧЁТЕСЛИМН похожа на функцию СЧЁТЕСЛИ, но позволяет задавать несколько условий. Например, в этом примере можно искать значения по столбцам «Фрукт» и «Сорт», а не только по столбцу «Фрукт». Выберите ячейку H64 и введите =СЧЁТЕСЛИМН(F50:F61;F64;G50:G61;G64). Функция СЧЁТЕСЛИМН имеет следующий синтаксис:&#10;&#10;&#10;">
            <a:extLst>
              <a:ext uri="{FF2B5EF4-FFF2-40B4-BE49-F238E27FC236}">
                <a16:creationId xmlns:a16="http://schemas.microsoft.com/office/drawing/2014/main" id="{FA9C0F1D-374A-480D-BD12-25CF4F963447}"/>
              </a:ext>
            </a:extLst>
          </xdr:cNvPr>
          <xdr:cNvSpPr txBox="1"/>
        </xdr:nvSpPr>
        <xdr:spPr>
          <a:xfrm>
            <a:off x="981857" y="13272183"/>
            <a:ext cx="4809744" cy="1253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Функция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СЧЁТЕСЛИМН</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похожа на функцию СЧЁТЕСЛИ, но позволяет задавать несколько условий. Например, в этом примере можно искать значения по столбцам «Фрукт» и «Сорт», а не только по столбцу «Фрукт». Выберите ячейку H64 и введите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=СЧЁТЕСЛИМН(F50:F61;F64;G50:G61;G64)</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Функция</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СЧЁТЕСЛИМН</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имеет следующий синтаксис:</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фигура_Шаг"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62</xdr:row>
      <xdr:rowOff>9525</xdr:rowOff>
    </xdr:from>
    <xdr:to>
      <xdr:col>1</xdr:col>
      <xdr:colOff>4162425</xdr:colOff>
      <xdr:row>72</xdr:row>
      <xdr:rowOff>28575</xdr:rowOff>
    </xdr:to>
    <xdr:grpSp>
      <xdr:nvGrpSpPr>
        <xdr:cNvPr id="267" name="Группа 266">
          <a:extLst>
            <a:ext uri="{FF2B5EF4-FFF2-40B4-BE49-F238E27FC236}">
              <a16:creationId xmlns:a16="http://schemas.microsoft.com/office/drawing/2014/main" id="{E8932D15-E179-42A0-91A2-EDDEA215314C}"/>
            </a:ext>
          </a:extLst>
        </xdr:cNvPr>
        <xdr:cNvGrpSpPr/>
      </xdr:nvGrpSpPr>
      <xdr:grpSpPr>
        <a:xfrm>
          <a:off x="1079500" y="12220575"/>
          <a:ext cx="3971925" cy="1885950"/>
          <a:chOff x="3048000" y="4524375"/>
          <a:chExt cx="3971925" cy="1924050"/>
        </a:xfrm>
      </xdr:grpSpPr>
      <xdr:sp macro="" textlink="">
        <xdr:nvSpPr>
          <xdr:cNvPr id="268" name="текст_Формула" descr="=СЧЁТЕСЛИ(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ru" sz="2000">
                <a:solidFill>
                  <a:srgbClr val="000000"/>
                </a:solidFill>
                <a:effectLst/>
                <a:latin typeface="Courier New" panose="02070309020205020404" pitchFamily="49" charset="0"/>
                <a:ea typeface="Times New Roman" panose="02020603050405020304" pitchFamily="18" charset="0"/>
              </a:rPr>
              <a:t>=СЧЁТЕСЛИ(C50:C61;C64)</a:t>
            </a:r>
            <a:endParaRPr lang="en-US" sz="2000">
              <a:effectLst/>
              <a:latin typeface="Courier New" panose="02070309020205020404" pitchFamily="49" charset="0"/>
              <a:ea typeface="Times New Roman" panose="02020603050405020304" pitchFamily="18" charset="0"/>
            </a:endParaRPr>
          </a:p>
        </xdr:txBody>
      </xdr:sp>
      <xdr:grpSp>
        <xdr:nvGrpSpPr>
          <xdr:cNvPr id="269" name="Группа 268">
            <a:extLst>
              <a:ext uri="{FF2B5EF4-FFF2-40B4-BE49-F238E27FC236}">
                <a16:creationId xmlns:a16="http://schemas.microsoft.com/office/drawing/2014/main" id="{37527305-6134-452A-8E72-EC503505A6ED}"/>
              </a:ext>
            </a:extLst>
          </xdr:cNvPr>
          <xdr:cNvGrpSpPr/>
        </xdr:nvGrpSpPr>
        <xdr:grpSpPr>
          <a:xfrm>
            <a:off x="4276725" y="4524375"/>
            <a:ext cx="1619250" cy="861227"/>
            <a:chOff x="4276725" y="4524375"/>
            <a:chExt cx="1619250" cy="861227"/>
          </a:xfrm>
        </xdr:grpSpPr>
        <xdr:sp macro="" textlink="">
          <xdr:nvSpPr>
            <xdr:cNvPr id="273" name="ФормулаВерхняяСкобка">
              <a:extLst>
                <a:ext uri="{FF2B5EF4-FFF2-40B4-BE49-F238E27FC236}">
                  <a16:creationId xmlns:a16="http://schemas.microsoft.com/office/drawing/2014/main" id="{36B585B0-0CA8-40C9-B8A4-354751F708F4}"/>
                </a:ext>
              </a:extLst>
            </xdr:cNvPr>
            <xdr:cNvSpPr/>
          </xdr:nvSpPr>
          <xdr:spPr>
            <a:xfrm rot="5400000">
              <a:off x="4836711"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текст_ФормулаВерхняяВыноска" descr="В каком диапазоне нужно найти значение?&#10;">
              <a:extLst>
                <a:ext uri="{FF2B5EF4-FFF2-40B4-BE49-F238E27FC236}">
                  <a16:creationId xmlns:a16="http://schemas.microsoft.com/office/drawing/2014/main" id="{34D80480-D101-45AC-B9CF-78D23DC421E6}"/>
                </a:ext>
              </a:extLst>
            </xdr:cNvPr>
            <xdr:cNvSpPr txBox="1">
              <a:spLocks noChangeArrowheads="1"/>
            </xdr:cNvSpPr>
          </xdr:nvSpPr>
          <xdr:spPr bwMode="auto">
            <a:xfrm>
              <a:off x="4276725" y="4524375"/>
              <a:ext cx="16192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В каком диапазоне нужно найти значение?</a:t>
              </a:r>
            </a:p>
          </xdr:txBody>
        </xdr:sp>
      </xdr:grpSp>
      <xdr:grpSp>
        <xdr:nvGrpSpPr>
          <xdr:cNvPr id="270" name="Группа 269">
            <a:extLst>
              <a:ext uri="{FF2B5EF4-FFF2-40B4-BE49-F238E27FC236}">
                <a16:creationId xmlns:a16="http://schemas.microsoft.com/office/drawing/2014/main" id="{2CCDD87F-488A-4F59-94B0-9890040AE4A5}"/>
              </a:ext>
            </a:extLst>
          </xdr:cNvPr>
          <xdr:cNvGrpSpPr/>
        </xdr:nvGrpSpPr>
        <xdr:grpSpPr>
          <a:xfrm>
            <a:off x="5019675" y="5610223"/>
            <a:ext cx="1990725" cy="838202"/>
            <a:chOff x="5019675" y="5610223"/>
            <a:chExt cx="1990725" cy="838202"/>
          </a:xfrm>
        </xdr:grpSpPr>
        <xdr:sp macro="" textlink="">
          <xdr:nvSpPr>
            <xdr:cNvPr id="271" name="ФормулаНижняяСкобка">
              <a:extLst>
                <a:ext uri="{FF2B5EF4-FFF2-40B4-BE49-F238E27FC236}">
                  <a16:creationId xmlns:a16="http://schemas.microsoft.com/office/drawing/2014/main" id="{A61DA540-4BFA-41A7-A504-CCFAB774EC94}"/>
                </a:ext>
              </a:extLst>
            </xdr:cNvPr>
            <xdr:cNvSpPr/>
          </xdr:nvSpPr>
          <xdr:spPr>
            <a:xfrm rot="16200000">
              <a:off x="57606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текст_ФормулаНижняяВыноска" descr="Какое значение (текстовое или числовое) нужно найти?&#10;">
              <a:extLst>
                <a:ext uri="{FF2B5EF4-FFF2-40B4-BE49-F238E27FC236}">
                  <a16:creationId xmlns:a16="http://schemas.microsoft.com/office/drawing/2014/main" id="{73BBFD57-E525-4CF9-A6E9-242691515557}"/>
                </a:ext>
              </a:extLst>
            </xdr:cNvPr>
            <xdr:cNvSpPr txBox="1">
              <a:spLocks noChangeArrowheads="1"/>
            </xdr:cNvSpPr>
          </xdr:nvSpPr>
          <xdr:spPr bwMode="auto">
            <a:xfrm>
              <a:off x="5019675" y="5962650"/>
              <a:ext cx="19907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Какое значение (текстовое или числовое) нужно найти?</a:t>
              </a:r>
            </a:p>
          </xdr:txBody>
        </xdr:sp>
      </xdr:grpSp>
    </xdr:grpSp>
    <xdr:clientData/>
  </xdr:twoCellAnchor>
  <xdr:twoCellAnchor>
    <xdr:from>
      <xdr:col>0</xdr:col>
      <xdr:colOff>619125</xdr:colOff>
      <xdr:row>79</xdr:row>
      <xdr:rowOff>76179</xdr:rowOff>
    </xdr:from>
    <xdr:to>
      <xdr:col>1</xdr:col>
      <xdr:colOff>5066752</xdr:colOff>
      <xdr:row>88</xdr:row>
      <xdr:rowOff>95247</xdr:rowOff>
    </xdr:to>
    <xdr:grpSp>
      <xdr:nvGrpSpPr>
        <xdr:cNvPr id="275" name="Группа 274">
          <a:extLst>
            <a:ext uri="{FF2B5EF4-FFF2-40B4-BE49-F238E27FC236}">
              <a16:creationId xmlns:a16="http://schemas.microsoft.com/office/drawing/2014/main" id="{847274C0-AC26-4344-B2CE-53D60DDD0425}"/>
            </a:ext>
          </a:extLst>
        </xdr:cNvPr>
        <xdr:cNvGrpSpPr/>
      </xdr:nvGrpSpPr>
      <xdr:grpSpPr>
        <a:xfrm>
          <a:off x="619125" y="15443179"/>
          <a:ext cx="5336627" cy="1676418"/>
          <a:chOff x="638175" y="14144607"/>
          <a:chExt cx="5267326" cy="1759160"/>
        </a:xfrm>
      </xdr:grpSpPr>
      <xdr:sp macro="" textlink="">
        <xdr:nvSpPr>
          <xdr:cNvPr id="276" name="ФормулаНижняяСкобка">
            <a:extLst>
              <a:ext uri="{FF2B5EF4-FFF2-40B4-BE49-F238E27FC236}">
                <a16:creationId xmlns:a16="http://schemas.microsoft.com/office/drawing/2014/main" id="{97A01290-7C21-4B89-985F-9ACD27071CF1}"/>
              </a:ext>
            </a:extLst>
          </xdr:cNvPr>
          <xdr:cNvSpPr/>
        </xdr:nvSpPr>
        <xdr:spPr>
          <a:xfrm rot="16200000">
            <a:off x="5231331"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ФормулаНижняяСкобка">
            <a:extLst>
              <a:ext uri="{FF2B5EF4-FFF2-40B4-BE49-F238E27FC236}">
                <a16:creationId xmlns:a16="http://schemas.microsoft.com/office/drawing/2014/main" id="{FBA8E8F9-1C1F-46A9-819E-ED4261288C76}"/>
              </a:ext>
            </a:extLst>
          </xdr:cNvPr>
          <xdr:cNvSpPr/>
        </xdr:nvSpPr>
        <xdr:spPr>
          <a:xfrm rot="16200000">
            <a:off x="3480508"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ФормулаВерхняяСкобка">
            <a:extLst>
              <a:ext uri="{FF2B5EF4-FFF2-40B4-BE49-F238E27FC236}">
                <a16:creationId xmlns:a16="http://schemas.microsoft.com/office/drawing/2014/main" id="{44603805-5C4E-4370-B762-A5B53406A8B3}"/>
              </a:ext>
            </a:extLst>
          </xdr:cNvPr>
          <xdr:cNvSpPr/>
        </xdr:nvSpPr>
        <xdr:spPr>
          <a:xfrm rot="5400000">
            <a:off x="4343478" y="14236020"/>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ФормулаВерхняяСкобка">
            <a:extLst>
              <a:ext uri="{FF2B5EF4-FFF2-40B4-BE49-F238E27FC236}">
                <a16:creationId xmlns:a16="http://schemas.microsoft.com/office/drawing/2014/main" id="{02E6B0A4-8693-43A2-A27C-ECA0F01F93E4}"/>
              </a:ext>
            </a:extLst>
          </xdr:cNvPr>
          <xdr:cNvSpPr/>
        </xdr:nvSpPr>
        <xdr:spPr>
          <a:xfrm rot="5400000">
            <a:off x="2593337" y="14268221"/>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текст_Формула" descr="=СЧЁТЕСЛИМН(F50:F61;F64;G50:G61;G64)&#10;">
            <a:extLst>
              <a:ext uri="{FF2B5EF4-FFF2-40B4-BE49-F238E27FC236}">
                <a16:creationId xmlns:a16="http://schemas.microsoft.com/office/drawing/2014/main" id="{9B024B79-A0D7-4146-8614-608EC9FDD326}"/>
              </a:ext>
            </a:extLst>
          </xdr:cNvPr>
          <xdr:cNvSpPr txBox="1"/>
        </xdr:nvSpPr>
        <xdr:spPr>
          <a:xfrm>
            <a:off x="638175" y="14982175"/>
            <a:ext cx="5267326" cy="42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ru" sz="1900">
                <a:solidFill>
                  <a:srgbClr val="000000"/>
                </a:solidFill>
                <a:effectLst/>
                <a:latin typeface="Courier New" panose="02070309020205020404" pitchFamily="49" charset="0"/>
                <a:ea typeface="Times New Roman" panose="02020603050405020304" pitchFamily="18" charset="0"/>
              </a:rPr>
              <a:t>=СЧЁТЕСЛИМН(F50:F61;F64;G50:G61;G64)</a:t>
            </a:r>
            <a:endParaRPr lang="en-US" sz="1900">
              <a:effectLst/>
              <a:latin typeface="Courier New" panose="02070309020205020404" pitchFamily="49" charset="0"/>
              <a:ea typeface="Times New Roman" panose="02020603050405020304" pitchFamily="18" charset="0"/>
            </a:endParaRPr>
          </a:p>
        </xdr:txBody>
      </xdr:sp>
      <xdr:sp macro="" textlink="">
        <xdr:nvSpPr>
          <xdr:cNvPr id="281" name="текст_ФормулаВерхняяВыноска" descr="Первый диапазон для подсчета значений&#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095773" y="14144607"/>
            <a:ext cx="1507948"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Первый диапазон для подсчета значений</a:t>
            </a:r>
          </a:p>
        </xdr:txBody>
      </xdr:sp>
      <xdr:sp macro="" textlink="">
        <xdr:nvSpPr>
          <xdr:cNvPr id="282" name="текст_ФормулаВерхняяВыноска" descr="Второй диапазон для подсчета значений&#10;">
            <a:extLst>
              <a:ext uri="{FF2B5EF4-FFF2-40B4-BE49-F238E27FC236}">
                <a16:creationId xmlns:a16="http://schemas.microsoft.com/office/drawing/2014/main" id="{11EE695F-0D8C-4F27-9607-875A146520A9}"/>
              </a:ext>
            </a:extLst>
          </xdr:cNvPr>
          <xdr:cNvSpPr txBox="1">
            <a:spLocks noChangeArrowheads="1"/>
          </xdr:cNvSpPr>
        </xdr:nvSpPr>
        <xdr:spPr bwMode="auto">
          <a:xfrm>
            <a:off x="3858707" y="14144607"/>
            <a:ext cx="147886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ru" sz="1100">
                <a:effectLst/>
                <a:latin typeface="Calibri" panose="020F0502020204030204" pitchFamily="34" charset="0"/>
                <a:ea typeface="+mn-ea"/>
                <a:cs typeface="+mn-cs"/>
              </a:rPr>
              <a:t>Второй диапазон для подсчета значений</a:t>
            </a:r>
            <a:endParaRPr lang="en-US">
              <a:effectLst/>
              <a:latin typeface="Calibri" panose="020F0502020204030204" pitchFamily="34" charset="0"/>
            </a:endParaRPr>
          </a:p>
        </xdr:txBody>
      </xdr:sp>
      <xdr:sp macro="" textlink="">
        <xdr:nvSpPr>
          <xdr:cNvPr id="283" name="текст_ФормулаНижняяВыноска" descr="Первое условие&#10;&#10;">
            <a:extLst>
              <a:ext uri="{FF2B5EF4-FFF2-40B4-BE49-F238E27FC236}">
                <a16:creationId xmlns:a16="http://schemas.microsoft.com/office/drawing/2014/main" id="{CA955A6F-F900-4254-A38C-2B84B32EF341}"/>
              </a:ext>
            </a:extLst>
          </xdr:cNvPr>
          <xdr:cNvSpPr txBox="1">
            <a:spLocks noChangeArrowheads="1"/>
          </xdr:cNvSpPr>
        </xdr:nvSpPr>
        <xdr:spPr bwMode="auto">
          <a:xfrm>
            <a:off x="3120608" y="15615070"/>
            <a:ext cx="1214947" cy="28869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ru" sz="1100">
                <a:effectLst/>
                <a:latin typeface="Calibri" panose="020F0502020204030204" pitchFamily="34" charset="0"/>
                <a:ea typeface="+mn-ea"/>
                <a:cs typeface="+mn-cs"/>
              </a:rPr>
              <a:t>Первое условие</a:t>
            </a:r>
            <a:endParaRPr lang="en-US">
              <a:effectLst/>
              <a:latin typeface="Calibri" panose="020F0502020204030204" pitchFamily="34" charset="0"/>
            </a:endParaRPr>
          </a:p>
        </xdr:txBody>
      </xdr:sp>
      <xdr:sp macro="" textlink="">
        <xdr:nvSpPr>
          <xdr:cNvPr id="284" name="текст_ФормулаНижняяВыноска" descr="Второе условие&#10;">
            <a:extLst>
              <a:ext uri="{FF2B5EF4-FFF2-40B4-BE49-F238E27FC236}">
                <a16:creationId xmlns:a16="http://schemas.microsoft.com/office/drawing/2014/main" id="{838EB08C-21C3-4C95-9A03-F7C12DFF31CD}"/>
              </a:ext>
            </a:extLst>
          </xdr:cNvPr>
          <xdr:cNvSpPr txBox="1">
            <a:spLocks noChangeArrowheads="1"/>
          </xdr:cNvSpPr>
        </xdr:nvSpPr>
        <xdr:spPr bwMode="auto">
          <a:xfrm>
            <a:off x="4538485" y="15615070"/>
            <a:ext cx="1214947" cy="28869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Второе</a:t>
            </a:r>
            <a:r>
              <a:rPr lang="ru" sz="1100" baseline="0">
                <a:effectLst/>
                <a:latin typeface="Calibri" panose="020F0502020204030204" pitchFamily="34" charset="0"/>
                <a:ea typeface="Calibri" panose="020F0502020204030204" pitchFamily="34" charset="0"/>
                <a:cs typeface="Times New Roman" panose="02020603050405020304" pitchFamily="18" charset="0"/>
              </a:rPr>
              <a:t> условие</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90</xdr:row>
      <xdr:rowOff>57150</xdr:rowOff>
    </xdr:from>
    <xdr:to>
      <xdr:col>1</xdr:col>
      <xdr:colOff>2446842</xdr:colOff>
      <xdr:row>93</xdr:row>
      <xdr:rowOff>16574</xdr:rowOff>
    </xdr:to>
    <xdr:sp macro="" textlink="">
      <xdr:nvSpPr>
        <xdr:cNvPr id="285" name="Кнопка «Подробнее»" descr="Подробнее">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78117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lientData/>
  </xdr:twoCellAnchor>
  <xdr:twoCellAnchor>
    <xdr:from>
      <xdr:col>0</xdr:col>
      <xdr:colOff>619125</xdr:colOff>
      <xdr:row>117</xdr:row>
      <xdr:rowOff>76200</xdr:rowOff>
    </xdr:from>
    <xdr:to>
      <xdr:col>1</xdr:col>
      <xdr:colOff>2494467</xdr:colOff>
      <xdr:row>120</xdr:row>
      <xdr:rowOff>35624</xdr:rowOff>
    </xdr:to>
    <xdr:sp macro="" textlink="">
      <xdr:nvSpPr>
        <xdr:cNvPr id="131" name="Кнопка «Подробнее»" descr="Подробнее">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297430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581025</xdr:colOff>
      <xdr:row>10</xdr:row>
      <xdr:rowOff>9525</xdr:rowOff>
    </xdr:from>
    <xdr:to>
      <xdr:col>6</xdr:col>
      <xdr:colOff>85725</xdr:colOff>
      <xdr:row>19</xdr:row>
      <xdr:rowOff>2128</xdr:rowOff>
    </xdr:to>
    <xdr:grpSp>
      <xdr:nvGrpSpPr>
        <xdr:cNvPr id="76" name="ПОПРОБУЙТЕ САМИ!" descr="ПОПРОБУЙТЕ САМИ&#10;&#10;">
          <a:extLst>
            <a:ext uri="{FF2B5EF4-FFF2-40B4-BE49-F238E27FC236}">
              <a16:creationId xmlns:a16="http://schemas.microsoft.com/office/drawing/2014/main" id="{16122225-CAAD-44E9-BB30-7B1C9C3D2195}"/>
            </a:ext>
          </a:extLst>
        </xdr:cNvPr>
        <xdr:cNvGrpSpPr/>
      </xdr:nvGrpSpPr>
      <xdr:grpSpPr>
        <a:xfrm>
          <a:off x="6972300" y="2505075"/>
          <a:ext cx="2476500" cy="1716628"/>
          <a:chOff x="7830674" y="7686975"/>
          <a:chExt cx="2476379" cy="1716628"/>
        </a:xfrm>
      </xdr:grpSpPr>
      <xdr:grpSp>
        <xdr:nvGrpSpPr>
          <xdr:cNvPr id="77" name="Строки с квадратной скобкой">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Другая строка с квадратной скобкой" descr="Строка с квадратной скобкой">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Строка с квадратной скобкой" descr="Строка с квадратной скобкой&#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Звезды" descr="Звезды">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7830674" y="8038700"/>
            <a:ext cx="388098" cy="337815"/>
          </a:xfrm>
          <a:prstGeom prst="rect">
            <a:avLst/>
          </a:prstGeom>
        </xdr:spPr>
      </xdr:pic>
      <xdr:sp macro="" textlink="">
        <xdr:nvSpPr>
          <xdr:cNvPr id="79" name="Инструкции"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ПОПРОБУЙТЕ САМИ!</a:t>
            </a:r>
          </a:p>
          <a:p>
            <a:pPr lvl="0" rtl="0">
              <a:defRPr/>
            </a:pPr>
            <a:r>
              <a:rPr lang="ru" sz="1100" kern="0">
                <a:solidFill>
                  <a:schemeClr val="bg2">
                    <a:lumMod val="25000"/>
                  </a:schemeClr>
                </a:solidFill>
                <a:latin typeface="+mn-lt"/>
                <a:ea typeface="Segoe UI" pitchFamily="34" charset="0"/>
                <a:cs typeface="Segoe UI Light" panose="020B0502040204020203" pitchFamily="34" charset="0"/>
              </a:rPr>
              <a:t>Должна получиться формула </a:t>
            </a:r>
            <a:r>
              <a:rPr lang="ru" sz="1100" b="1" kern="0">
                <a:solidFill>
                  <a:schemeClr val="bg2">
                    <a:lumMod val="25000"/>
                  </a:schemeClr>
                </a:solidFill>
                <a:latin typeface="+mn-lt"/>
                <a:ea typeface="Segoe UI" pitchFamily="34" charset="0"/>
                <a:cs typeface="Segoe UI Light" panose="020B0502040204020203" pitchFamily="34" charset="0"/>
              </a:rPr>
              <a:t>=ВПР(C10;C5:D8;2;ЛОЖЬ)</a:t>
            </a:r>
            <a:r>
              <a:rPr lang="ru" sz="1100" b="0" kern="0">
                <a:solidFill>
                  <a:schemeClr val="bg2">
                    <a:lumMod val="25000"/>
                  </a:schemeClr>
                </a:solidFill>
                <a:latin typeface="+mn-lt"/>
                <a:ea typeface="Segoe UI" pitchFamily="34" charset="0"/>
                <a:cs typeface="Segoe UI Light" panose="020B0502040204020203" pitchFamily="34" charset="0"/>
              </a:rPr>
              <a:t>.</a:t>
            </a:r>
            <a:endParaRPr lang="en-US" sz="1100" b="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48</xdr:row>
      <xdr:rowOff>161925</xdr:rowOff>
    </xdr:to>
    <xdr:grpSp>
      <xdr:nvGrpSpPr>
        <xdr:cNvPr id="82" name="Группа 81">
          <a:extLst>
            <a:ext uri="{FF2B5EF4-FFF2-40B4-BE49-F238E27FC236}">
              <a16:creationId xmlns:a16="http://schemas.microsoft.com/office/drawing/2014/main" id="{1015345F-A070-4EDE-8224-DC487667438E}"/>
            </a:ext>
          </a:extLst>
        </xdr:cNvPr>
        <xdr:cNvGrpSpPr/>
      </xdr:nvGrpSpPr>
      <xdr:grpSpPr>
        <a:xfrm>
          <a:off x="352425" y="7239000"/>
          <a:ext cx="5733288" cy="2667000"/>
          <a:chOff x="352425" y="10715625"/>
          <a:chExt cx="5733288" cy="2390775"/>
        </a:xfrm>
      </xdr:grpSpPr>
      <xdr:sp macro="" textlink="">
        <xdr:nvSpPr>
          <xdr:cNvPr id="83" name="Прямоугольник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Шаг" descr="Дополнительные сведения в Интернете&#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Прямая соединительная линия 84" descr="Декоративная линия">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Прямая соединительная линия 85" descr="Декоративная линия">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38</xdr:row>
      <xdr:rowOff>168994</xdr:rowOff>
    </xdr:from>
    <xdr:to>
      <xdr:col>1</xdr:col>
      <xdr:colOff>2562225</xdr:colOff>
      <xdr:row>40</xdr:row>
      <xdr:rowOff>147073</xdr:rowOff>
    </xdr:to>
    <xdr:grpSp>
      <xdr:nvGrpSpPr>
        <xdr:cNvPr id="5" name="Группа 4">
          <a:extLst>
            <a:ext uri="{FF2B5EF4-FFF2-40B4-BE49-F238E27FC236}">
              <a16:creationId xmlns:a16="http://schemas.microsoft.com/office/drawing/2014/main" id="{82632918-520D-4E51-9E28-E3DEB82D9A91}"/>
            </a:ext>
          </a:extLst>
        </xdr:cNvPr>
        <xdr:cNvGrpSpPr/>
      </xdr:nvGrpSpPr>
      <xdr:grpSpPr>
        <a:xfrm>
          <a:off x="562406" y="8008069"/>
          <a:ext cx="2866594" cy="359079"/>
          <a:chOff x="562406" y="11008444"/>
          <a:chExt cx="2866594" cy="359079"/>
        </a:xfrm>
      </xdr:grpSpPr>
      <xdr:sp macro="" textlink="">
        <xdr:nvSpPr>
          <xdr:cNvPr id="87" name="Шаг" descr="Гиперссылка на веб-страницу о функции ЕСЛИ&#10;&#10;">
            <a:hlinkClick xmlns:r="http://schemas.openxmlformats.org/officeDocument/2006/relationships" r:id="rId3" tooltip="Подробные сведения о формулах Excel в Интернете"/>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Обзор</a:t>
            </a:r>
            <a:r>
              <a:rPr lang="ru"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формул в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Графический объект 22" descr="Стрелка">
            <a:hlinkClick xmlns:r="http://schemas.openxmlformats.org/officeDocument/2006/relationships" r:id="rId3" tooltip="Дополнительные сведения в Интернете"/>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40</xdr:row>
      <xdr:rowOff>163060</xdr:rowOff>
    </xdr:from>
    <xdr:to>
      <xdr:col>1</xdr:col>
      <xdr:colOff>2590800</xdr:colOff>
      <xdr:row>42</xdr:row>
      <xdr:rowOff>146449</xdr:rowOff>
    </xdr:to>
    <xdr:grpSp>
      <xdr:nvGrpSpPr>
        <xdr:cNvPr id="4" name="Группа 3">
          <a:extLst>
            <a:ext uri="{FF2B5EF4-FFF2-40B4-BE49-F238E27FC236}">
              <a16:creationId xmlns:a16="http://schemas.microsoft.com/office/drawing/2014/main" id="{98FAF5DD-EE61-45C8-981A-2D0D0E97F1D8}"/>
            </a:ext>
          </a:extLst>
        </xdr:cNvPr>
        <xdr:cNvGrpSpPr/>
      </xdr:nvGrpSpPr>
      <xdr:grpSpPr>
        <a:xfrm>
          <a:off x="562406" y="8383135"/>
          <a:ext cx="2895169" cy="364389"/>
          <a:chOff x="562406" y="11383510"/>
          <a:chExt cx="2895169" cy="364389"/>
        </a:xfrm>
      </xdr:grpSpPr>
      <xdr:sp macro="" textlink="">
        <xdr:nvSpPr>
          <xdr:cNvPr id="89" name="Шаг" descr="Гиперссылка на веб-страницу о функции ЕСЛИМН&#10;">
            <a:hlinkClick xmlns:r="http://schemas.openxmlformats.org/officeDocument/2006/relationships" r:id="rId6" tooltip="Функции Excel по категориям"/>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Функции Excel (по</a:t>
            </a:r>
            <a:r>
              <a:rPr lang="ru"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категориям)</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Графический объект 22" descr="Стрелка">
            <a:hlinkClick xmlns:r="http://schemas.openxmlformats.org/officeDocument/2006/relationships" r:id="rId6" tooltip="Дополнительные сведения в Интернете"/>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45</xdr:row>
      <xdr:rowOff>3478</xdr:rowOff>
    </xdr:from>
    <xdr:to>
      <xdr:col>1</xdr:col>
      <xdr:colOff>3790950</xdr:colOff>
      <xdr:row>46</xdr:row>
      <xdr:rowOff>177367</xdr:rowOff>
    </xdr:to>
    <xdr:grpSp>
      <xdr:nvGrpSpPr>
        <xdr:cNvPr id="2" name="Группа 1">
          <a:extLst>
            <a:ext uri="{FF2B5EF4-FFF2-40B4-BE49-F238E27FC236}">
              <a16:creationId xmlns:a16="http://schemas.microsoft.com/office/drawing/2014/main" id="{2F82E782-5C9A-405F-90E2-13AE28FFFCBD}"/>
            </a:ext>
          </a:extLst>
        </xdr:cNvPr>
        <xdr:cNvGrpSpPr/>
      </xdr:nvGrpSpPr>
      <xdr:grpSpPr>
        <a:xfrm>
          <a:off x="562406" y="9176053"/>
          <a:ext cx="4095319" cy="364389"/>
          <a:chOff x="562406" y="12176428"/>
          <a:chExt cx="4095319" cy="364389"/>
        </a:xfrm>
      </xdr:grpSpPr>
      <xdr:sp macro="" textlink="">
        <xdr:nvSpPr>
          <xdr:cNvPr id="91" name="Шаг" descr="Гиперссылка на бесплатные учебные веб-курсы по Excel&#10;">
            <a:hlinkClick xmlns:r="http://schemas.openxmlformats.org/officeDocument/2006/relationships" r:id="rId7" tooltip="Сведения о бесплатных учебных веб-курсах по Excel"/>
            <a:extLst>
              <a:ext uri="{FF2B5EF4-FFF2-40B4-BE49-F238E27FC236}">
                <a16:creationId xmlns:a16="http://schemas.microsoft.com/office/drawing/2014/main" id="{19A3D044-BB8D-41AF-8364-CFED7743E9E8}"/>
              </a:ext>
            </a:extLst>
          </xdr:cNvPr>
          <xdr:cNvSpPr txBox="1"/>
        </xdr:nvSpPr>
        <xdr:spPr>
          <a:xfrm>
            <a:off x="1040199" y="12227532"/>
            <a:ext cx="36175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Бесплатные учебные веб-курсы по Excel</a:t>
            </a:r>
          </a:p>
        </xdr:txBody>
      </xdr:sp>
      <xdr:pic>
        <xdr:nvPicPr>
          <xdr:cNvPr id="92" name="Графический объект 22" descr="Стрелка">
            <a:hlinkClick xmlns:r="http://schemas.openxmlformats.org/officeDocument/2006/relationships" r:id="rId7" tooltip="Дополнительные сведения в Интернете"/>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42</xdr:row>
      <xdr:rowOff>162436</xdr:rowOff>
    </xdr:from>
    <xdr:to>
      <xdr:col>1</xdr:col>
      <xdr:colOff>2590800</xdr:colOff>
      <xdr:row>44</xdr:row>
      <xdr:rowOff>145825</xdr:rowOff>
    </xdr:to>
    <xdr:grpSp>
      <xdr:nvGrpSpPr>
        <xdr:cNvPr id="3" name="Группа 2">
          <a:extLst>
            <a:ext uri="{FF2B5EF4-FFF2-40B4-BE49-F238E27FC236}">
              <a16:creationId xmlns:a16="http://schemas.microsoft.com/office/drawing/2014/main" id="{F4AC7FE3-2FB4-4A3F-8F6D-E41D0BF24478}"/>
            </a:ext>
          </a:extLst>
        </xdr:cNvPr>
        <xdr:cNvGrpSpPr/>
      </xdr:nvGrpSpPr>
      <xdr:grpSpPr>
        <a:xfrm>
          <a:off x="562406" y="8763511"/>
          <a:ext cx="2895169" cy="364389"/>
          <a:chOff x="562406" y="11763886"/>
          <a:chExt cx="2895169" cy="364389"/>
        </a:xfrm>
      </xdr:grpSpPr>
      <xdr:sp macro="" textlink="">
        <xdr:nvSpPr>
          <xdr:cNvPr id="93" name="Шаг" descr="Гиперссылка на веб-страницу о сложных операторах ЕСЛИ&#10;">
            <a:hlinkClick xmlns:r="http://schemas.openxmlformats.org/officeDocument/2006/relationships" r:id="rId8" tooltip="Функции Excel в алфавитном порядке"/>
            <a:extLst>
              <a:ext uri="{FF2B5EF4-FFF2-40B4-BE49-F238E27FC236}">
                <a16:creationId xmlns:a16="http://schemas.microsoft.com/office/drawing/2014/main" id="{0C9EBEA8-904F-4B13-9D34-42D4C435F750}"/>
              </a:ext>
            </a:extLst>
          </xdr:cNvPr>
          <xdr:cNvSpPr txBox="1"/>
        </xdr:nvSpPr>
        <xdr:spPr>
          <a:xfrm>
            <a:off x="1027591" y="118321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Функции Excel (по алфавиту)</a:t>
            </a:r>
          </a:p>
        </xdr:txBody>
      </xdr:sp>
      <xdr:pic>
        <xdr:nvPicPr>
          <xdr:cNvPr id="94"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текст_ФонКурса" descr="Фон">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текст_ЗаголовокКурса" descr="Используйте мастер функций">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Используйте мастер функций</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текст_Курсстрока1" descr="Декоративная линия">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текст_Курсстрока2" descr="Декоративная линия">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текст_КурсВведение" descr="Если вы знаете имя функции, но не помните, как ее вводить, воспользуйтесь мастером функций.">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Если вы знаете имя функции, но не помните, как ее вводить, воспользуйтесь мастером функций.</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57141</xdr:rowOff>
    </xdr:from>
    <xdr:to>
      <xdr:col>1</xdr:col>
      <xdr:colOff>4943475</xdr:colOff>
      <xdr:row>10</xdr:row>
      <xdr:rowOff>19052</xdr:rowOff>
    </xdr:to>
    <xdr:grpSp>
      <xdr:nvGrpSpPr>
        <xdr:cNvPr id="67" name="группа_Шаг">
          <a:extLst>
            <a:ext uri="{FF2B5EF4-FFF2-40B4-BE49-F238E27FC236}">
              <a16:creationId xmlns:a16="http://schemas.microsoft.com/office/drawing/2014/main" id="{BD77C92C-5C36-46AE-A637-B10B8A476780}"/>
            </a:ext>
          </a:extLst>
        </xdr:cNvPr>
        <xdr:cNvGrpSpPr/>
      </xdr:nvGrpSpPr>
      <xdr:grpSpPr>
        <a:xfrm>
          <a:off x="576262" y="1581141"/>
          <a:ext cx="5233988" cy="933461"/>
          <a:chOff x="647700" y="7419975"/>
          <a:chExt cx="5326256" cy="893480"/>
        </a:xfrm>
      </xdr:grpSpPr>
      <xdr:sp macro="" textlink="">
        <xdr:nvSpPr>
          <xdr:cNvPr id="68" name="текст_Шаг" descr="Выделите ячейку D16, выберите «Формулы» &gt; «Вставить функцию», введите «ВПР» в поле поиска и нажмите кнопку «Найти». Когда функция ВПР будет выделена, нажмите кнопку «ОК» внизу. Когда вы выбираете функцию в списке, Excel отображает ее синтаксис.&#10;">
            <a:extLst>
              <a:ext uri="{FF2B5EF4-FFF2-40B4-BE49-F238E27FC236}">
                <a16:creationId xmlns:a16="http://schemas.microsoft.com/office/drawing/2014/main" id="{0532D680-62D3-49C1-A9FC-9F775854E3A9}"/>
              </a:ext>
            </a:extLst>
          </xdr:cNvPr>
          <xdr:cNvSpPr txBox="1"/>
        </xdr:nvSpPr>
        <xdr:spPr>
          <a:xfrm>
            <a:off x="1079356" y="7459922"/>
            <a:ext cx="4894600" cy="8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Выделите ячейку D10, на вкладке </a:t>
            </a:r>
            <a:r>
              <a:rPr lang="ru"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Формулы</a:t>
            </a:r>
            <a:r>
              <a:rPr lang="ru"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нажмите кнопку </a:t>
            </a:r>
            <a:r>
              <a:rPr lang="ru"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Вставить функцию</a:t>
            </a:r>
            <a:r>
              <a:rPr lang="ru"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введите </a:t>
            </a:r>
            <a:r>
              <a:rPr lang="ru"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ВПР</a:t>
            </a:r>
            <a:r>
              <a:rPr lang="ru"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в поле </a:t>
            </a:r>
            <a:r>
              <a:rPr lang="ru"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Поиск функции</a:t>
            </a:r>
            <a:r>
              <a:rPr lang="ru" sz="1100" b="1"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ru" sz="1100" b="0"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ru"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и нажмите</a:t>
            </a:r>
            <a:r>
              <a:rPr lang="ru"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ru"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кнопку</a:t>
            </a:r>
            <a:r>
              <a:rPr lang="ru"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Найти</a:t>
            </a:r>
            <a:r>
              <a:rPr lang="ru"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Когда функция </a:t>
            </a:r>
            <a:r>
              <a:rPr lang="ru"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ВПР</a:t>
            </a:r>
            <a:r>
              <a:rPr lang="ru"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будет выделена, нажмите кнопку </a:t>
            </a:r>
            <a:r>
              <a:rPr lang="ru"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ОК</a:t>
            </a:r>
            <a:r>
              <a:rPr lang="ru"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внизу.</a:t>
            </a:r>
            <a:r>
              <a:rPr lang="ru" sz="1100">
                <a:solidFill>
                  <a:schemeClr val="tx1">
                    <a:lumMod val="75000"/>
                    <a:lumOff val="25000"/>
                  </a:schemeClr>
                </a:solidFill>
                <a:latin typeface="Segoe UI" panose="020B0502040204020203" pitchFamily="34" charset="0"/>
                <a:cs typeface="Segoe UI" panose="020B0502040204020203" pitchFamily="34" charset="0"/>
              </a:rPr>
              <a:t> При выборе функции из </a:t>
            </a:r>
            <a:r>
              <a:rPr lang="ru" sz="1100" baseline="0">
                <a:solidFill>
                  <a:schemeClr val="tx1">
                    <a:lumMod val="75000"/>
                    <a:lumOff val="25000"/>
                  </a:schemeClr>
                </a:solidFill>
                <a:latin typeface="Segoe UI" panose="020B0502040204020203" pitchFamily="34" charset="0"/>
                <a:cs typeface="Segoe UI" panose="020B0502040204020203" pitchFamily="34" charset="0"/>
              </a:rPr>
              <a:t>списка в Excel отображается ее синтаксис.</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фигура_Шаг"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80962</xdr:rowOff>
    </xdr:from>
    <xdr:to>
      <xdr:col>1</xdr:col>
      <xdr:colOff>4905374</xdr:colOff>
      <xdr:row>15</xdr:row>
      <xdr:rowOff>9523</xdr:rowOff>
    </xdr:to>
    <xdr:grpSp>
      <xdr:nvGrpSpPr>
        <xdr:cNvPr id="71" name="группа_Шаг">
          <a:extLst>
            <a:ext uri="{FF2B5EF4-FFF2-40B4-BE49-F238E27FC236}">
              <a16:creationId xmlns:a16="http://schemas.microsoft.com/office/drawing/2014/main" id="{BF405A0F-7FA6-4E62-A4D2-D48FD5B37F21}"/>
            </a:ext>
          </a:extLst>
        </xdr:cNvPr>
        <xdr:cNvGrpSpPr/>
      </xdr:nvGrpSpPr>
      <xdr:grpSpPr>
        <a:xfrm>
          <a:off x="576262" y="2576512"/>
          <a:ext cx="5195887" cy="890586"/>
          <a:chOff x="609600" y="7810500"/>
          <a:chExt cx="5186234" cy="876582"/>
        </a:xfrm>
      </xdr:grpSpPr>
      <xdr:sp macro="" textlink="">
        <xdr:nvSpPr>
          <xdr:cNvPr id="72" name="текст_Шаг"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Затем вы можете ввести аргументы функции в соответствующих текстовых полях. При вводе каждого аргумента Excel обработает его и покажет результат. Внизу окна выводится окончательный результат. По завершении нажмите клавишу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ОК</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и Excel введет формулу.</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фигура_Шаг"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Кнопка «Подробнее»" descr="Вернуться на предыдущий лист">
          <a:hlinkClick xmlns:r="http://schemas.openxmlformats.org/officeDocument/2006/relationships" r:id="rId9" tooltip="Щелкните здесь, чтобы вернуться на предыдущий лист"/>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Кнопка «Далее»" descr="Перейти к следующему листу">
          <a:hlinkClick xmlns:r="http://schemas.openxmlformats.org/officeDocument/2006/relationships" r:id="rId10" tooltip="Щелкните здесь, чтобы перейти на следующий лист"/>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clientData fPrintsWithSheet="0"/>
  </xdr:twoCellAnchor>
  <xdr:twoCellAnchor editAs="oneCell">
    <xdr:from>
      <xdr:col>1</xdr:col>
      <xdr:colOff>354574</xdr:colOff>
      <xdr:row>15</xdr:row>
      <xdr:rowOff>114300</xdr:rowOff>
    </xdr:from>
    <xdr:to>
      <xdr:col>1</xdr:col>
      <xdr:colOff>4731775</xdr:colOff>
      <xdr:row>29</xdr:row>
      <xdr:rowOff>20793</xdr:rowOff>
    </xdr:to>
    <xdr:pic>
      <xdr:nvPicPr>
        <xdr:cNvPr id="7" name="Рисунок 6" descr="Диалоговое окно аргументов функции ВПР">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1221349" y="3571875"/>
          <a:ext cx="4377201" cy="2573493"/>
        </a:xfrm>
        <a:prstGeom prst="rect">
          <a:avLst/>
        </a:prstGeom>
      </xdr:spPr>
    </xdr:pic>
    <xdr:clientData/>
  </xdr:twoCellAnchor>
  <xdr:twoCellAnchor>
    <xdr:from>
      <xdr:col>1</xdr:col>
      <xdr:colOff>1544364</xdr:colOff>
      <xdr:row>16</xdr:row>
      <xdr:rowOff>47329</xdr:rowOff>
    </xdr:from>
    <xdr:to>
      <xdr:col>6</xdr:col>
      <xdr:colOff>571500</xdr:colOff>
      <xdr:row>35</xdr:row>
      <xdr:rowOff>163387</xdr:rowOff>
    </xdr:to>
    <xdr:grpSp>
      <xdr:nvGrpSpPr>
        <xdr:cNvPr id="8" name="Группа 7">
          <a:extLst>
            <a:ext uri="{FF2B5EF4-FFF2-40B4-BE49-F238E27FC236}">
              <a16:creationId xmlns:a16="http://schemas.microsoft.com/office/drawing/2014/main" id="{8F43BB86-459B-4A39-BF41-D15966065CB8}"/>
            </a:ext>
          </a:extLst>
        </xdr:cNvPr>
        <xdr:cNvGrpSpPr/>
      </xdr:nvGrpSpPr>
      <xdr:grpSpPr>
        <a:xfrm>
          <a:off x="2411139" y="3695404"/>
          <a:ext cx="7523436" cy="3735558"/>
          <a:chOff x="2411139" y="6933904"/>
          <a:chExt cx="7523436" cy="3735558"/>
        </a:xfrm>
      </xdr:grpSpPr>
      <xdr:grpSp>
        <xdr:nvGrpSpPr>
          <xdr:cNvPr id="96" name="Группа 95">
            <a:extLst>
              <a:ext uri="{FF2B5EF4-FFF2-40B4-BE49-F238E27FC236}">
                <a16:creationId xmlns:a16="http://schemas.microsoft.com/office/drawing/2014/main" id="{577BB227-C2B4-49F0-A57F-186EA94E85EE}"/>
              </a:ext>
            </a:extLst>
          </xdr:cNvPr>
          <xdr:cNvGrpSpPr/>
        </xdr:nvGrpSpPr>
        <xdr:grpSpPr>
          <a:xfrm>
            <a:off x="2733674" y="6933904"/>
            <a:ext cx="6924676" cy="1721004"/>
            <a:chOff x="2895600" y="6548140"/>
            <a:chExt cx="6924676" cy="1721004"/>
          </a:xfrm>
        </xdr:grpSpPr>
        <xdr:grpSp>
          <xdr:nvGrpSpPr>
            <xdr:cNvPr id="97" name="ПОЛЕЗНЫЕ СВЕДЕНИЯ" descr="ПОЛЕЗНЫЕ СВЕДЕНИЯ&#10;&#10;">
              <a:extLst>
                <a:ext uri="{FF2B5EF4-FFF2-40B4-BE49-F238E27FC236}">
                  <a16:creationId xmlns:a16="http://schemas.microsoft.com/office/drawing/2014/main" id="{FC9A679E-BCF4-47F2-9013-DDD119FE3134}"/>
                </a:ext>
              </a:extLst>
            </xdr:cNvPr>
            <xdr:cNvGrpSpPr/>
          </xdr:nvGrpSpPr>
          <xdr:grpSpPr>
            <a:xfrm>
              <a:off x="6391276" y="6548140"/>
              <a:ext cx="3429000" cy="1721004"/>
              <a:chOff x="6778625" y="15546513"/>
              <a:chExt cx="3538099" cy="1653047"/>
            </a:xfrm>
          </xdr:grpSpPr>
          <xdr:pic>
            <xdr:nvPicPr>
              <xdr:cNvPr id="100" name="Графический объект 147" descr="Очки">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6778625" y="15546513"/>
                <a:ext cx="323347" cy="349115"/>
              </a:xfrm>
              <a:prstGeom prst="rect">
                <a:avLst/>
              </a:prstGeom>
            </xdr:spPr>
          </xdr:pic>
          <xdr:sp macro="" textlink="">
            <xdr:nvSpPr>
              <xdr:cNvPr id="99" name="Шаг"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73960"/>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Вы можете ввести ссылки на ячейки и диапазоны или выбрать их с помощью мыши.</a:t>
                </a:r>
                <a:endParaRPr lang="en-US" sz="1100">
                  <a:effectLst/>
                  <a:latin typeface="+mn-lt"/>
                </a:endParaRPr>
              </a:p>
            </xdr:txBody>
          </xdr:sp>
        </xdr:grpSp>
        <xdr:cxnSp macro="">
          <xdr:nvCxnSpPr>
            <xdr:cNvPr id="98" name="Соединительная линия: кривая 97">
              <a:extLst>
                <a:ext uri="{FF2B5EF4-FFF2-40B4-BE49-F238E27FC236}">
                  <a16:creationId xmlns:a16="http://schemas.microsoft.com/office/drawing/2014/main" id="{0CC08E43-E456-4C6F-8248-9D4BC059339B}"/>
                </a:ext>
              </a:extLst>
            </xdr:cNvPr>
            <xdr:cNvCxnSpPr/>
          </xdr:nvCxnSpPr>
          <xdr:spPr>
            <a:xfrm rot="10800000" flipV="1">
              <a:off x="2895600" y="669607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ПОЛЕЗНЫЕ СВЕДЕНИЯ" descr="ПОЛЕЗНЫЕ СВЕДЕНИЯ&#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Графический объект 147" descr="Очки">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6120676" y="16141192"/>
              <a:ext cx="323347" cy="349115"/>
            </a:xfrm>
            <a:prstGeom prst="rect">
              <a:avLst/>
            </a:prstGeom>
          </xdr:spPr>
        </xdr:pic>
        <xdr:sp macro="" textlink="">
          <xdr:nvSpPr>
            <xdr:cNvPr id="102" name="Шаг"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При вводе каждого аргумента его описание выводится в нижней части формы (над результатом формулы).</a:t>
              </a:r>
              <a:endParaRPr lang="en-US" sz="1100">
                <a:effectLst/>
                <a:latin typeface="+mn-lt"/>
              </a:endParaRPr>
            </a:p>
          </xdr:txBody>
        </xdr:sp>
        <xdr:sp macro="" textlink="">
          <xdr:nvSpPr>
            <xdr:cNvPr id="104" name="Полилиния: фигура 103" descr="Стрелка">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361949</xdr:rowOff>
    </xdr:from>
    <xdr:to>
      <xdr:col>1</xdr:col>
      <xdr:colOff>5210175</xdr:colOff>
      <xdr:row>53</xdr:row>
      <xdr:rowOff>28574</xdr:rowOff>
    </xdr:to>
    <xdr:sp macro="" textlink="">
      <xdr:nvSpPr>
        <xdr:cNvPr id="49" name="текст_ФонКурса" descr="Фон">
          <a:extLst>
            <a:ext uri="{FF2B5EF4-FFF2-40B4-BE49-F238E27FC236}">
              <a16:creationId xmlns:a16="http://schemas.microsoft.com/office/drawing/2014/main" id="{82635223-B159-4E05-9CEC-2A2F6DF969F2}"/>
            </a:ext>
          </a:extLst>
        </xdr:cNvPr>
        <xdr:cNvSpPr/>
      </xdr:nvSpPr>
      <xdr:spPr>
        <a:xfrm>
          <a:off x="342900" y="361949"/>
          <a:ext cx="5734050" cy="104108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текст_ЗаголовокКурса" descr="Исправление ошибок в формулах">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Исправление ошибок в формулах</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текст_Курсстрока1" descr="Декоративная линия">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49</xdr:row>
      <xdr:rowOff>135466</xdr:rowOff>
    </xdr:from>
    <xdr:to>
      <xdr:col>1</xdr:col>
      <xdr:colOff>4946626</xdr:colOff>
      <xdr:row>49</xdr:row>
      <xdr:rowOff>135466</xdr:rowOff>
    </xdr:to>
    <xdr:cxnSp macro="">
      <xdr:nvCxnSpPr>
        <xdr:cNvPr id="52" name="текст_Курсстрока2" descr="Декоративная линия">
          <a:extLst>
            <a:ext uri="{FF2B5EF4-FFF2-40B4-BE49-F238E27FC236}">
              <a16:creationId xmlns:a16="http://schemas.microsoft.com/office/drawing/2014/main" id="{B4EB5A39-3087-404B-86D1-9EB6F9D1ABB3}"/>
            </a:ext>
          </a:extLst>
        </xdr:cNvPr>
        <xdr:cNvCxnSpPr>
          <a:cxnSpLocks/>
        </xdr:cNvCxnSpPr>
      </xdr:nvCxnSpPr>
      <xdr:spPr>
        <a:xfrm>
          <a:off x="565153" y="1011766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текст_КурсВведение" descr="Рано или поздно вам встретится формула с ошибкой, которую Excel обозначает сообщением #ОШИБКА! Ошибки могут быть полезны, так как они указывают, что что-то не работает, но иногда их сложно исправить. К счастью, существует несколько решений, которые помогут вам определить причину ошибки и исправить ее.">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Рано или поздно вам встретится формула с ошибкой, которую Excel обозначает сообщением #ОШИБКА! Ошибки могут быть полезны, так как они указывают на то, что что-то не работает, но иногда их сложно исправить. К счастью, существует несколько решений, которые помогут вам определить причину ошибки и исправить ее.</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8</xdr:row>
      <xdr:rowOff>28575</xdr:rowOff>
    </xdr:from>
    <xdr:to>
      <xdr:col>1</xdr:col>
      <xdr:colOff>5039317</xdr:colOff>
      <xdr:row>16</xdr:row>
      <xdr:rowOff>76200</xdr:rowOff>
    </xdr:to>
    <xdr:grpSp>
      <xdr:nvGrpSpPr>
        <xdr:cNvPr id="2" name="Группа 1">
          <a:extLst>
            <a:ext uri="{FF2B5EF4-FFF2-40B4-BE49-F238E27FC236}">
              <a16:creationId xmlns:a16="http://schemas.microsoft.com/office/drawing/2014/main" id="{A8B5C958-0EB2-41E2-B876-52C03CDCE6CA}"/>
            </a:ext>
          </a:extLst>
        </xdr:cNvPr>
        <xdr:cNvGrpSpPr/>
      </xdr:nvGrpSpPr>
      <xdr:grpSpPr>
        <a:xfrm>
          <a:off x="666924" y="2133600"/>
          <a:ext cx="5239168" cy="1600200"/>
          <a:chOff x="571500" y="1924050"/>
          <a:chExt cx="5229626" cy="1600200"/>
        </a:xfrm>
      </xdr:grpSpPr>
      <xdr:sp macro="" textlink="">
        <xdr:nvSpPr>
          <xdr:cNvPr id="55" name="текст_Шаг" descr="Проверка ошибок: выберите «Формулы» &gt; «Проверка ошибок». Откроется диалоговое окно, в котором указана общая причина ошибки. Ошибка #Н/Д в ячейке D9 вызвана отсутствием значения «Яблоко». Вы можете исправить ошибку, указав существующее значение, скрыть ее, используя функцию ЕСЛИОШИБКА, или проигнорировать ошибку, так как она исчезнет, когда вы введете допустимое значение.">
            <a:extLst>
              <a:ext uri="{FF2B5EF4-FFF2-40B4-BE49-F238E27FC236}">
                <a16:creationId xmlns:a16="http://schemas.microsoft.com/office/drawing/2014/main" id="{4AE4624F-481E-4B9E-ABC2-5B221D8CD197}"/>
              </a:ext>
            </a:extLst>
          </xdr:cNvPr>
          <xdr:cNvSpPr txBox="1"/>
        </xdr:nvSpPr>
        <xdr:spPr>
          <a:xfrm>
            <a:off x="991382" y="1966008"/>
            <a:ext cx="4809744" cy="1558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Проверка ошибок: выберите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Формулы</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Проверка ошибок</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Откроется диалоговое окно, в котором указана общая причина ошибки. Ошибка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#Н/Д</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 ячейке D9 вызвана отсутствием значения «Яблоко». Вы можете исправить ошибку, указав существующее значение, скрыть ее, используя функцию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ЕСЛИОШИБКА</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или проигнорировать ошибку, так как она исчезнет, когда вы введете допустимое значение.</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фигура_Шаг"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790871</xdr:colOff>
      <xdr:row>16</xdr:row>
      <xdr:rowOff>41015</xdr:rowOff>
    </xdr:from>
    <xdr:to>
      <xdr:col>1</xdr:col>
      <xdr:colOff>4840986</xdr:colOff>
      <xdr:row>25</xdr:row>
      <xdr:rowOff>104775</xdr:rowOff>
    </xdr:to>
    <xdr:pic>
      <xdr:nvPicPr>
        <xdr:cNvPr id="57" name="Рисунок 56" descr="Диалоговое окно проверки ошибок">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90871" y="3698615"/>
          <a:ext cx="4916890" cy="1778260"/>
        </a:xfrm>
        <a:prstGeom prst="rect">
          <a:avLst/>
        </a:prstGeom>
      </xdr:spPr>
    </xdr:pic>
    <xdr:clientData/>
  </xdr:twoCellAnchor>
  <xdr:twoCellAnchor editAs="absolute">
    <xdr:from>
      <xdr:col>0</xdr:col>
      <xdr:colOff>666924</xdr:colOff>
      <xdr:row>25</xdr:row>
      <xdr:rowOff>176213</xdr:rowOff>
    </xdr:from>
    <xdr:to>
      <xdr:col>1</xdr:col>
      <xdr:colOff>4924425</xdr:colOff>
      <xdr:row>31</xdr:row>
      <xdr:rowOff>95249</xdr:rowOff>
    </xdr:to>
    <xdr:grpSp>
      <xdr:nvGrpSpPr>
        <xdr:cNvPr id="3" name="Группа 2">
          <a:extLst>
            <a:ext uri="{FF2B5EF4-FFF2-40B4-BE49-F238E27FC236}">
              <a16:creationId xmlns:a16="http://schemas.microsoft.com/office/drawing/2014/main" id="{76285975-E71E-42A6-9427-0A2776DA5CC0}"/>
            </a:ext>
          </a:extLst>
        </xdr:cNvPr>
        <xdr:cNvGrpSpPr/>
      </xdr:nvGrpSpPr>
      <xdr:grpSpPr>
        <a:xfrm>
          <a:off x="666924" y="5548313"/>
          <a:ext cx="5124276" cy="1062036"/>
          <a:chOff x="571500" y="4957763"/>
          <a:chExt cx="5114943" cy="1062036"/>
        </a:xfrm>
      </xdr:grpSpPr>
      <xdr:sp macro="" textlink="">
        <xdr:nvSpPr>
          <xdr:cNvPr id="59" name="текст_Шаг" descr="Если нажать кнопку «Справка по данное ошибке», откроется раздел справки, посвященный сообщению об ошибке. Если щелкнуть «Показать этапы вычисления», появится диалоговое окно вычисления формулы.">
            <a:extLst>
              <a:ext uri="{FF2B5EF4-FFF2-40B4-BE49-F238E27FC236}">
                <a16:creationId xmlns:a16="http://schemas.microsoft.com/office/drawing/2014/main" id="{FF0A2293-1E29-453D-8C23-E342D71BA90C}"/>
              </a:ext>
            </a:extLst>
          </xdr:cNvPr>
          <xdr:cNvSpPr txBox="1"/>
        </xdr:nvSpPr>
        <xdr:spPr>
          <a:xfrm>
            <a:off x="991382" y="4999720"/>
            <a:ext cx="4695061" cy="1020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Если нажать кнопку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Справка по этой ошибке</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откроется раздел справки, посвященный сообщению об ошибке. Если нажать кнопку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Показать этапы вычисления</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появится диалоговое окно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Вычисление формулы</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фигура_Шаг"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30</xdr:row>
      <xdr:rowOff>152400</xdr:rowOff>
    </xdr:from>
    <xdr:to>
      <xdr:col>1</xdr:col>
      <xdr:colOff>4800293</xdr:colOff>
      <xdr:row>44</xdr:row>
      <xdr:rowOff>75871</xdr:rowOff>
    </xdr:to>
    <xdr:pic>
      <xdr:nvPicPr>
        <xdr:cNvPr id="61" name="Рисунок 60" descr="Диалоговое окно «Вычисление формулы»">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2782" y="6477000"/>
          <a:ext cx="4914286" cy="2628571"/>
        </a:xfrm>
        <a:prstGeom prst="rect">
          <a:avLst/>
        </a:prstGeom>
      </xdr:spPr>
    </xdr:pic>
    <xdr:clientData/>
  </xdr:twoCellAnchor>
  <xdr:twoCellAnchor editAs="absolute">
    <xdr:from>
      <xdr:col>0</xdr:col>
      <xdr:colOff>666924</xdr:colOff>
      <xdr:row>44</xdr:row>
      <xdr:rowOff>152400</xdr:rowOff>
    </xdr:from>
    <xdr:to>
      <xdr:col>1</xdr:col>
      <xdr:colOff>5039317</xdr:colOff>
      <xdr:row>49</xdr:row>
      <xdr:rowOff>47625</xdr:rowOff>
    </xdr:to>
    <xdr:grpSp>
      <xdr:nvGrpSpPr>
        <xdr:cNvPr id="4" name="Группа 3">
          <a:extLst>
            <a:ext uri="{FF2B5EF4-FFF2-40B4-BE49-F238E27FC236}">
              <a16:creationId xmlns:a16="http://schemas.microsoft.com/office/drawing/2014/main" id="{85545FAE-3743-4F8E-97DB-E0C750FA7DE7}"/>
            </a:ext>
          </a:extLst>
        </xdr:cNvPr>
        <xdr:cNvGrpSpPr/>
      </xdr:nvGrpSpPr>
      <xdr:grpSpPr>
        <a:xfrm>
          <a:off x="666924" y="9182100"/>
          <a:ext cx="5239168" cy="847725"/>
          <a:chOff x="571500" y="8372475"/>
          <a:chExt cx="5229626" cy="847725"/>
        </a:xfrm>
      </xdr:grpSpPr>
      <xdr:sp macro="" textlink="">
        <xdr:nvSpPr>
          <xdr:cNvPr id="63" name="текст_Шаг" descr="При каждом нажатии кнопки «Вычислить» Excel будет обрабатывать одну часть формулы. Даже если Excel не укажет напрямую в чем ошибка, вы сможете понять, где она возникла.">
            <a:extLst>
              <a:ext uri="{FF2B5EF4-FFF2-40B4-BE49-F238E27FC236}">
                <a16:creationId xmlns:a16="http://schemas.microsoft.com/office/drawing/2014/main" id="{0D6FDE98-287E-402E-9C3F-81CD5951F461}"/>
              </a:ext>
            </a:extLst>
          </xdr:cNvPr>
          <xdr:cNvSpPr txBox="1"/>
        </xdr:nvSpPr>
        <xdr:spPr>
          <a:xfrm>
            <a:off x="991382" y="8414433"/>
            <a:ext cx="4809744" cy="805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При каждом нажатии кнопки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Вычислить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будет обрабатывать одну часть формулы. Даже если Excel не укажет напрямую, в чем ошибка, вы сможете понять, где она возникла. После этого прочтите раздел справки, чтобы понять, что не так с формулой.</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фигура_Шаг"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50</xdr:row>
      <xdr:rowOff>95250</xdr:rowOff>
    </xdr:from>
    <xdr:to>
      <xdr:col>1</xdr:col>
      <xdr:colOff>998947</xdr:colOff>
      <xdr:row>52</xdr:row>
      <xdr:rowOff>49699</xdr:rowOff>
    </xdr:to>
    <xdr:sp macro="" textlink="">
      <xdr:nvSpPr>
        <xdr:cNvPr id="65" name="Кнопка «Подробнее»" descr="Вернуться на предыдущий лист">
          <a:hlinkClick xmlns:r="http://schemas.openxmlformats.org/officeDocument/2006/relationships" r:id="rId3" tooltip="Щелкните здесь, чтобы вернуться на предыдущий лист"/>
          <a:extLst>
            <a:ext uri="{FF2B5EF4-FFF2-40B4-BE49-F238E27FC236}">
              <a16:creationId xmlns:a16="http://schemas.microsoft.com/office/drawing/2014/main" id="{59901CBF-662C-46B7-9798-9856B1E5ACCE}"/>
            </a:ext>
          </a:extLst>
        </xdr:cNvPr>
        <xdr:cNvSpPr/>
      </xdr:nvSpPr>
      <xdr:spPr>
        <a:xfrm flipH="1">
          <a:off x="590550" y="1026795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1</xdr:col>
      <xdr:colOff>3669834</xdr:colOff>
      <xdr:row>50</xdr:row>
      <xdr:rowOff>95250</xdr:rowOff>
    </xdr:from>
    <xdr:to>
      <xdr:col>1</xdr:col>
      <xdr:colOff>4945006</xdr:colOff>
      <xdr:row>52</xdr:row>
      <xdr:rowOff>49699</xdr:rowOff>
    </xdr:to>
    <xdr:sp macro="" textlink="">
      <xdr:nvSpPr>
        <xdr:cNvPr id="66" name="Кнопка «Далее»" descr="Перейти к следующему листу">
          <a:hlinkClick xmlns:r="http://schemas.openxmlformats.org/officeDocument/2006/relationships" r:id="rId4" tooltip="Щелкните здесь, чтобы перейти на следующий лист"/>
          <a:extLst>
            <a:ext uri="{FF2B5EF4-FFF2-40B4-BE49-F238E27FC236}">
              <a16:creationId xmlns:a16="http://schemas.microsoft.com/office/drawing/2014/main" id="{A1974C03-9104-44F6-9B95-FBB22D17937B}"/>
            </a:ext>
          </a:extLst>
        </xdr:cNvPr>
        <xdr:cNvSpPr/>
      </xdr:nvSpPr>
      <xdr:spPr>
        <a:xfrm>
          <a:off x="4536609" y="1026795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ЭКСПЕРИМЕНТ" descr="ЭКСПЕРИМЕНТ">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Шаг"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ЭКСПЕРИМЕНТ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latin typeface="+mn-lt"/>
                <a:ea typeface="Segoe UI" pitchFamily="34" charset="0"/>
                <a:cs typeface="Segoe UI Light" panose="020B0502040204020203" pitchFamily="34" charset="0"/>
              </a:rPr>
              <a:t>В чем</a:t>
            </a:r>
            <a:r>
              <a:rPr lang="ru" sz="1100" kern="0" baseline="0">
                <a:solidFill>
                  <a:schemeClr val="bg2">
                    <a:lumMod val="25000"/>
                  </a:schemeClr>
                </a:solidFill>
                <a:latin typeface="+mn-lt"/>
                <a:ea typeface="Segoe UI" pitchFamily="34" charset="0"/>
                <a:cs typeface="Segoe UI Light" panose="020B0502040204020203" pitchFamily="34" charset="0"/>
              </a:rPr>
              <a:t> тут проблема? Подсказка. Мы пытаемся вычислить </a:t>
            </a:r>
            <a:r>
              <a:rPr lang="ru" sz="1100" b="1" kern="0" baseline="0">
                <a:solidFill>
                  <a:schemeClr val="bg2">
                    <a:lumMod val="25000"/>
                  </a:schemeClr>
                </a:solidFill>
                <a:latin typeface="+mn-lt"/>
                <a:ea typeface="Segoe UI" pitchFamily="34" charset="0"/>
                <a:cs typeface="Segoe UI Light" panose="020B0502040204020203" pitchFamily="34" charset="0"/>
              </a:rPr>
              <a:t>СУММУ</a:t>
            </a:r>
            <a:r>
              <a:rPr lang="ru" sz="1100" kern="0" baseline="0">
                <a:solidFill>
                  <a:schemeClr val="bg2">
                    <a:lumMod val="25000"/>
                  </a:schemeClr>
                </a:solidFill>
                <a:latin typeface="+mn-lt"/>
                <a:ea typeface="Segoe UI" pitchFamily="34" charset="0"/>
                <a:cs typeface="Segoe UI Light" panose="020B0502040204020203" pitchFamily="34" charset="0"/>
              </a:rPr>
              <a:t> всех чисел.</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Полилиния: фигура 68" descr="Строка с квадратной скобкой">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Полилиния: фигура 69" descr="Строка с квадратной скобкой">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дуга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дуга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Графический объект 96" descr="Колба">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6375400" y="12980570"/>
            <a:ext cx="384748" cy="368300"/>
          </a:xfrm>
          <a:prstGeom prst="rect">
            <a:avLst/>
          </a:prstGeom>
        </xdr:spPr>
      </xdr:pic>
    </xdr:grpSp>
    <xdr:clientData/>
  </xdr:twoCellAnchor>
  <xdr:twoCellAnchor editAs="absolute">
    <xdr:from>
      <xdr:col>2</xdr:col>
      <xdr:colOff>47625</xdr:colOff>
      <xdr:row>22</xdr:row>
      <xdr:rowOff>109265</xdr:rowOff>
    </xdr:from>
    <xdr:to>
      <xdr:col>5</xdr:col>
      <xdr:colOff>171450</xdr:colOff>
      <xdr:row>27</xdr:row>
      <xdr:rowOff>47637</xdr:rowOff>
    </xdr:to>
    <xdr:grpSp>
      <xdr:nvGrpSpPr>
        <xdr:cNvPr id="74" name="ПОЛЕЗНЫЕ СВЕДЕНИЯ" descr="ПОЛЕЗНЫЕ СВЕДЕНИЯ&#10;&#10;">
          <a:extLst>
            <a:ext uri="{FF2B5EF4-FFF2-40B4-BE49-F238E27FC236}">
              <a16:creationId xmlns:a16="http://schemas.microsoft.com/office/drawing/2014/main" id="{31BEE91F-7C0C-4732-BB35-0C8B019C6B03}"/>
            </a:ext>
          </a:extLst>
        </xdr:cNvPr>
        <xdr:cNvGrpSpPr/>
      </xdr:nvGrpSpPr>
      <xdr:grpSpPr>
        <a:xfrm>
          <a:off x="6438900" y="4909865"/>
          <a:ext cx="2505075" cy="890872"/>
          <a:chOff x="6778625" y="15619706"/>
          <a:chExt cx="2584778" cy="855693"/>
        </a:xfrm>
      </xdr:grpSpPr>
      <xdr:sp macro="" textlink="">
        <xdr:nvSpPr>
          <xdr:cNvPr id="75" name="Шаг"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tx1">
                    <a:lumMod val="75000"/>
                    <a:lumOff val="25000"/>
                  </a:schemeClr>
                </a:solidFill>
                <a:effectLst/>
                <a:latin typeface="+mn-lt"/>
                <a:ea typeface="+mn-ea"/>
                <a:cs typeface="+mn-cs"/>
              </a:rPr>
              <a:t>Нажав кнопку </a:t>
            </a:r>
            <a:r>
              <a:rPr lang="ru" sz="1100" b="1" i="0" kern="1200" baseline="0">
                <a:solidFill>
                  <a:schemeClr val="tx1">
                    <a:lumMod val="75000"/>
                    <a:lumOff val="25000"/>
                  </a:schemeClr>
                </a:solidFill>
                <a:effectLst/>
                <a:latin typeface="+mn-lt"/>
                <a:ea typeface="+mn-ea"/>
                <a:cs typeface="+mn-cs"/>
              </a:rPr>
              <a:t>Параметры</a:t>
            </a:r>
            <a:r>
              <a:rPr lang="ru" sz="1100" b="0" i="0" kern="1200" baseline="0">
                <a:solidFill>
                  <a:schemeClr val="tx1">
                    <a:lumMod val="75000"/>
                    <a:lumOff val="25000"/>
                  </a:schemeClr>
                </a:solidFill>
                <a:effectLst/>
                <a:latin typeface="+mn-lt"/>
                <a:ea typeface="+mn-ea"/>
                <a:cs typeface="+mn-cs"/>
              </a:rPr>
              <a:t>, можно задать правила отображения или игнорирования ошибок.</a:t>
            </a:r>
            <a:endParaRPr lang="en-US" sz="1100">
              <a:solidFill>
                <a:schemeClr val="tx1">
                  <a:lumMod val="75000"/>
                  <a:lumOff val="25000"/>
                </a:schemeClr>
              </a:solidFill>
              <a:effectLst/>
              <a:latin typeface="+mn-lt"/>
            </a:endParaRPr>
          </a:p>
        </xdr:txBody>
      </xdr:sp>
      <xdr:pic>
        <xdr:nvPicPr>
          <xdr:cNvPr id="76" name="Графический объект 147" descr="Очки">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6778625" y="15619706"/>
            <a:ext cx="323347" cy="349115"/>
          </a:xfrm>
          <a:prstGeom prst="rect">
            <a:avLst/>
          </a:prstGeom>
        </xdr:spPr>
      </xdr:pic>
    </xdr:grpSp>
    <xdr:clientData/>
  </xdr:twoCellAnchor>
  <xdr:twoCellAnchor>
    <xdr:from>
      <xdr:col>1</xdr:col>
      <xdr:colOff>857251</xdr:colOff>
      <xdr:row>23</xdr:row>
      <xdr:rowOff>66673</xdr:rowOff>
    </xdr:from>
    <xdr:to>
      <xdr:col>1</xdr:col>
      <xdr:colOff>5495928</xdr:colOff>
      <xdr:row>24</xdr:row>
      <xdr:rowOff>123824</xdr:rowOff>
    </xdr:to>
    <xdr:cxnSp macro="">
      <xdr:nvCxnSpPr>
        <xdr:cNvPr id="77" name="Соединительная линия: кривая 76">
          <a:extLst>
            <a:ext uri="{FF2B5EF4-FFF2-40B4-BE49-F238E27FC236}">
              <a16:creationId xmlns:a16="http://schemas.microsoft.com/office/drawing/2014/main" id="{16767E7F-5A94-4A53-A7E2-81A5EF1897C0}"/>
            </a:ext>
          </a:extLst>
        </xdr:cNvPr>
        <xdr:cNvCxnSpPr/>
      </xdr:nvCxnSpPr>
      <xdr:spPr>
        <a:xfrm rot="10800000" flipV="1">
          <a:off x="1724026" y="5057773"/>
          <a:ext cx="4638677" cy="247651"/>
        </a:xfrm>
        <a:prstGeom prst="curvedConnector3">
          <a:avLst>
            <a:gd name="adj1" fmla="val 5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53</xdr:row>
      <xdr:rowOff>114300</xdr:rowOff>
    </xdr:from>
    <xdr:to>
      <xdr:col>1</xdr:col>
      <xdr:colOff>5209413</xdr:colOff>
      <xdr:row>67</xdr:row>
      <xdr:rowOff>47625</xdr:rowOff>
    </xdr:to>
    <xdr:grpSp>
      <xdr:nvGrpSpPr>
        <xdr:cNvPr id="78" name="Группа 77">
          <a:extLst>
            <a:ext uri="{FF2B5EF4-FFF2-40B4-BE49-F238E27FC236}">
              <a16:creationId xmlns:a16="http://schemas.microsoft.com/office/drawing/2014/main" id="{340F396F-7EEE-4FE2-8349-58C6AAB22606}"/>
            </a:ext>
          </a:extLst>
        </xdr:cNvPr>
        <xdr:cNvGrpSpPr/>
      </xdr:nvGrpSpPr>
      <xdr:grpSpPr>
        <a:xfrm>
          <a:off x="342900" y="10858500"/>
          <a:ext cx="5733288" cy="2600325"/>
          <a:chOff x="352425" y="10715625"/>
          <a:chExt cx="5733288" cy="2390775"/>
        </a:xfrm>
      </xdr:grpSpPr>
      <xdr:sp macro="" textlink="">
        <xdr:nvSpPr>
          <xdr:cNvPr id="79" name="Прямоугольник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Шаг" descr="Дополнительные сведения в Интернете&#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Прямая соединительная линия 80" descr="Декоративная линия">
            <a:extLst>
              <a:ext uri="{FF2B5EF4-FFF2-40B4-BE49-F238E27FC236}">
                <a16:creationId xmlns:a16="http://schemas.microsoft.com/office/drawing/2014/main" id="{D78368A3-B0DA-4D56-A2D9-D61314658FEC}"/>
              </a:ext>
            </a:extLst>
          </xdr:cNvPr>
          <xdr:cNvCxnSpPr>
            <a:cxnSpLocks/>
          </xdr:cNvCxnSpPr>
        </xdr:nvCxnSpPr>
        <xdr:spPr>
          <a:xfrm>
            <a:off x="585659" y="113195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Прямая соединительная линия 81" descr="Декоративная линия">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57</xdr:row>
      <xdr:rowOff>102319</xdr:rowOff>
    </xdr:from>
    <xdr:to>
      <xdr:col>1</xdr:col>
      <xdr:colOff>2552700</xdr:colOff>
      <xdr:row>59</xdr:row>
      <xdr:rowOff>80398</xdr:rowOff>
    </xdr:to>
    <xdr:grpSp>
      <xdr:nvGrpSpPr>
        <xdr:cNvPr id="83" name="Группа 82">
          <a:extLst>
            <a:ext uri="{FF2B5EF4-FFF2-40B4-BE49-F238E27FC236}">
              <a16:creationId xmlns:a16="http://schemas.microsoft.com/office/drawing/2014/main" id="{1612118D-530C-41CF-BA41-E6AC52C9311F}"/>
            </a:ext>
          </a:extLst>
        </xdr:cNvPr>
        <xdr:cNvGrpSpPr/>
      </xdr:nvGrpSpPr>
      <xdr:grpSpPr>
        <a:xfrm>
          <a:off x="552881" y="11608519"/>
          <a:ext cx="2866594" cy="359079"/>
          <a:chOff x="552881" y="10532194"/>
          <a:chExt cx="2866594" cy="359079"/>
        </a:xfrm>
      </xdr:grpSpPr>
      <xdr:sp macro="" textlink="">
        <xdr:nvSpPr>
          <xdr:cNvPr id="84" name="Шаг" descr="Гиперссылка на веб-страницу о функции ЕСЛИ&#10;&#10;">
            <a:hlinkClick xmlns:r="http://schemas.openxmlformats.org/officeDocument/2006/relationships" r:id="rId9" tooltip="Подробные сведения в Интернете об обнаружении ошибок в формулах"/>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Поиск ошибок в формулах</a:t>
            </a:r>
          </a:p>
        </xdr:txBody>
      </xdr:sp>
      <xdr:pic>
        <xdr:nvPicPr>
          <xdr:cNvPr id="85" name="Графический объект 22" descr="Стрелка">
            <a:hlinkClick xmlns:r="http://schemas.openxmlformats.org/officeDocument/2006/relationships" r:id="rId9" tooltip="Дополнительные сведения в Интернете"/>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59</xdr:row>
      <xdr:rowOff>49736</xdr:rowOff>
    </xdr:from>
    <xdr:to>
      <xdr:col>1</xdr:col>
      <xdr:colOff>4410075</xdr:colOff>
      <xdr:row>61</xdr:row>
      <xdr:rowOff>79774</xdr:rowOff>
    </xdr:to>
    <xdr:grpSp>
      <xdr:nvGrpSpPr>
        <xdr:cNvPr id="86" name="Группа 85">
          <a:extLst>
            <a:ext uri="{FF2B5EF4-FFF2-40B4-BE49-F238E27FC236}">
              <a16:creationId xmlns:a16="http://schemas.microsoft.com/office/drawing/2014/main" id="{ADC1751D-5736-45B9-8E54-EF18BF377AD1}"/>
            </a:ext>
          </a:extLst>
        </xdr:cNvPr>
        <xdr:cNvGrpSpPr/>
      </xdr:nvGrpSpPr>
      <xdr:grpSpPr>
        <a:xfrm>
          <a:off x="552881" y="11936936"/>
          <a:ext cx="4723969" cy="411038"/>
          <a:chOff x="552881" y="10860611"/>
          <a:chExt cx="4723969" cy="411038"/>
        </a:xfrm>
      </xdr:grpSpPr>
      <xdr:sp macro="" textlink="">
        <xdr:nvSpPr>
          <xdr:cNvPr id="87" name="Шаг" descr="Гиперссылка на веб-страницу о функции ЕСЛИМН&#10;">
            <a:hlinkClick xmlns:r="http://schemas.openxmlformats.org/officeDocument/2006/relationships" r:id="rId12" tooltip="Подробные сведения в Интернете о том, как не допустить появления неработающих формул"/>
            <a:extLst>
              <a:ext uri="{FF2B5EF4-FFF2-40B4-BE49-F238E27FC236}">
                <a16:creationId xmlns:a16="http://schemas.microsoft.com/office/drawing/2014/main" id="{2242BC63-23A2-4F17-AAED-7DD2C6329F89}"/>
              </a:ext>
            </a:extLst>
          </xdr:cNvPr>
          <xdr:cNvSpPr txBox="1"/>
        </xdr:nvSpPr>
        <xdr:spPr>
          <a:xfrm>
            <a:off x="1018066" y="10860611"/>
            <a:ext cx="42587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Рекомендации, позволяющие избежать появления неработающих формул</a:t>
            </a:r>
          </a:p>
        </xdr:txBody>
      </xdr:sp>
      <xdr:pic>
        <xdr:nvPicPr>
          <xdr:cNvPr id="88" name="Графический объект 22" descr="Стрелка">
            <a:hlinkClick xmlns:r="http://schemas.openxmlformats.org/officeDocument/2006/relationships" r:id="rId12" tooltip="Дополнительные сведения в Интернете"/>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63</xdr:row>
      <xdr:rowOff>127303</xdr:rowOff>
    </xdr:from>
    <xdr:to>
      <xdr:col>1</xdr:col>
      <xdr:colOff>3390900</xdr:colOff>
      <xdr:row>65</xdr:row>
      <xdr:rowOff>110692</xdr:rowOff>
    </xdr:to>
    <xdr:grpSp>
      <xdr:nvGrpSpPr>
        <xdr:cNvPr id="89" name="Группа 88">
          <a:extLst>
            <a:ext uri="{FF2B5EF4-FFF2-40B4-BE49-F238E27FC236}">
              <a16:creationId xmlns:a16="http://schemas.microsoft.com/office/drawing/2014/main" id="{7988A760-4FB2-4E7F-B1F1-2324CEF3CF3E}"/>
            </a:ext>
          </a:extLst>
        </xdr:cNvPr>
        <xdr:cNvGrpSpPr/>
      </xdr:nvGrpSpPr>
      <xdr:grpSpPr>
        <a:xfrm>
          <a:off x="552881" y="12776503"/>
          <a:ext cx="3704794" cy="364389"/>
          <a:chOff x="552881" y="11700178"/>
          <a:chExt cx="3704794" cy="364389"/>
        </a:xfrm>
      </xdr:grpSpPr>
      <xdr:sp macro="" textlink="">
        <xdr:nvSpPr>
          <xdr:cNvPr id="90" name="Шаг" descr="Гиперссылка на бесплатные учебные веб-курсы по Excel&#10;">
            <a:hlinkClick xmlns:r="http://schemas.openxmlformats.org/officeDocument/2006/relationships" r:id="rId13" tooltip="Сведения о бесплатных учебных веб-курсах по Excel"/>
            <a:extLst>
              <a:ext uri="{FF2B5EF4-FFF2-40B4-BE49-F238E27FC236}">
                <a16:creationId xmlns:a16="http://schemas.microsoft.com/office/drawing/2014/main" id="{83AC531D-CB18-4A4A-92F0-122C8840F418}"/>
              </a:ext>
            </a:extLst>
          </xdr:cNvPr>
          <xdr:cNvSpPr txBox="1"/>
        </xdr:nvSpPr>
        <xdr:spPr>
          <a:xfrm>
            <a:off x="1030674" y="11751282"/>
            <a:ext cx="32270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Бесплатные учебные веб-курсы по Excel</a:t>
            </a:r>
          </a:p>
        </xdr:txBody>
      </xdr:sp>
      <xdr:pic>
        <xdr:nvPicPr>
          <xdr:cNvPr id="91" name="Графический объект 22" descr="Стрелка">
            <a:hlinkClick xmlns:r="http://schemas.openxmlformats.org/officeDocument/2006/relationships" r:id="rId13" tooltip="Дополнительные сведения в Интернете"/>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61</xdr:row>
      <xdr:rowOff>95761</xdr:rowOff>
    </xdr:from>
    <xdr:to>
      <xdr:col>1</xdr:col>
      <xdr:colOff>3486149</xdr:colOff>
      <xdr:row>63</xdr:row>
      <xdr:rowOff>79150</xdr:rowOff>
    </xdr:to>
    <xdr:grpSp>
      <xdr:nvGrpSpPr>
        <xdr:cNvPr id="92" name="Группа 91">
          <a:extLst>
            <a:ext uri="{FF2B5EF4-FFF2-40B4-BE49-F238E27FC236}">
              <a16:creationId xmlns:a16="http://schemas.microsoft.com/office/drawing/2014/main" id="{1287D230-E85C-41F6-AC03-12C8065534DF}"/>
            </a:ext>
          </a:extLst>
        </xdr:cNvPr>
        <xdr:cNvGrpSpPr/>
      </xdr:nvGrpSpPr>
      <xdr:grpSpPr>
        <a:xfrm>
          <a:off x="552881" y="12363961"/>
          <a:ext cx="3800043" cy="364389"/>
          <a:chOff x="552881" y="11287636"/>
          <a:chExt cx="3800043" cy="364389"/>
        </a:xfrm>
      </xdr:grpSpPr>
      <xdr:sp macro="" textlink="">
        <xdr:nvSpPr>
          <xdr:cNvPr id="93" name="Шаг" descr="Гиперссылка на веб-страницу о сложных операторах ЕСЛИ&#10;">
            <a:hlinkClick xmlns:r="http://schemas.openxmlformats.org/officeDocument/2006/relationships" r:id="rId14" tooltip="Подробные сведения в Интернете о пошаговом вычислении вложенных формул"/>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Вычисление</a:t>
            </a:r>
            <a:r>
              <a:rPr lang="ru"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вложенной формулы по шагам</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Графический объект 22" descr="Стрелка">
            <a:hlinkClick xmlns:r="http://schemas.openxmlformats.org/officeDocument/2006/relationships" r:id="rId14" tooltip="Дополнительные сведения в Интернете"/>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Прямая соединительная линия 1" descr="Декоративная линия">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5730553"/>
    <xdr:grpSp>
      <xdr:nvGrpSpPr>
        <xdr:cNvPr id="32" name="Группа 31">
          <a:extLst>
            <a:ext uri="{FF2B5EF4-FFF2-40B4-BE49-F238E27FC236}">
              <a16:creationId xmlns:a16="http://schemas.microsoft.com/office/drawing/2014/main" id="{6725C923-6B3B-4CCA-98A0-990F1C1B87A8}"/>
            </a:ext>
          </a:extLst>
        </xdr:cNvPr>
        <xdr:cNvGrpSpPr/>
      </xdr:nvGrpSpPr>
      <xdr:grpSpPr>
        <a:xfrm>
          <a:off x="333376" y="352425"/>
          <a:ext cx="9309411" cy="5730553"/>
          <a:chOff x="171451" y="285750"/>
          <a:chExt cx="9309411" cy="5730553"/>
        </a:xfrm>
      </xdr:grpSpPr>
      <xdr:grpSp>
        <xdr:nvGrpSpPr>
          <xdr:cNvPr id="13" name="Группа 12">
            <a:extLst>
              <a:ext uri="{FF2B5EF4-FFF2-40B4-BE49-F238E27FC236}">
                <a16:creationId xmlns:a16="http://schemas.microsoft.com/office/drawing/2014/main" id="{3FA7D425-D370-44B8-8FA4-045B5D6E310A}"/>
              </a:ext>
            </a:extLst>
          </xdr:cNvPr>
          <xdr:cNvGrpSpPr/>
        </xdr:nvGrpSpPr>
        <xdr:grpSpPr>
          <a:xfrm>
            <a:off x="171451" y="285750"/>
            <a:ext cx="9309411" cy="5730553"/>
            <a:chOff x="171451" y="285750"/>
            <a:chExt cx="9309411" cy="5730553"/>
          </a:xfrm>
        </xdr:grpSpPr>
        <xdr:sp macro="" textlink="">
          <xdr:nvSpPr>
            <xdr:cNvPr id="30" name="Прямоугольник 29" descr="Фон">
              <a:extLst>
                <a:ext uri="{FF2B5EF4-FFF2-40B4-BE49-F238E27FC236}">
                  <a16:creationId xmlns:a16="http://schemas.microsoft.com/office/drawing/2014/main" id="{7626CA03-671C-4586-BB83-B5B27BDAF61D}"/>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Прямоугольник 30" descr="Фон">
              <a:extLst>
                <a:ext uri="{FF2B5EF4-FFF2-40B4-BE49-F238E27FC236}">
                  <a16:creationId xmlns:a16="http://schemas.microsoft.com/office/drawing/2014/main" id="{0EF2E102-5A65-4310-A323-6E9410B364FE}"/>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Приветственное сообщение" descr="Это еще не все. Существует множество других способов упростить работу.">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ru"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Это еще не все. С Excel есть чему поучиться:</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Приветственное сообщение" descr="Есть другие вопросы об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ru" sz="2600" b="0" i="0" baseline="0">
                <a:solidFill>
                  <a:schemeClr val="bg1"/>
                </a:solidFill>
                <a:effectLst/>
                <a:latin typeface="Segoe UI Light" pitchFamily="34" charset="0"/>
                <a:ea typeface="Segoe UI" pitchFamily="34" charset="0"/>
                <a:cs typeface="Segoe UI" pitchFamily="34" charset="0"/>
              </a:rPr>
              <a:t>Есть другие вопросы об Excel?</a:t>
            </a:r>
            <a:endParaRPr lang="en-US" sz="2600" b="0">
              <a:latin typeface="Segoe UI Light" pitchFamily="34" charset="0"/>
              <a:ea typeface="Segoe UI" pitchFamily="34" charset="0"/>
              <a:cs typeface="Segoe UI" pitchFamily="34" charset="0"/>
            </a:endParaRPr>
          </a:p>
        </xdr:txBody>
      </xdr:sp>
      <xdr:pic>
        <xdr:nvPicPr>
          <xdr:cNvPr id="18" name="Рисунок 17" descr="Кнопка помощника">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225413" y="1468611"/>
            <a:ext cx="1012148" cy="941629"/>
          </a:xfrm>
          <a:prstGeom prst="rect">
            <a:avLst/>
          </a:prstGeom>
        </xdr:spPr>
      </xdr:pic>
      <xdr:sp macro="" textlink="">
        <xdr:nvSpPr>
          <xdr:cNvPr id="19" name="Приветственное сообщение" descr="Нажмите кнопку «Помощник» и введите запрос.">
            <a:extLst>
              <a:ext uri="{FF2B5EF4-FFF2-40B4-BE49-F238E27FC236}">
                <a16:creationId xmlns:a16="http://schemas.microsoft.com/office/drawing/2014/main" id="{5778FEE5-3107-48FB-9854-7817EF5A9214}"/>
              </a:ext>
            </a:extLst>
          </xdr:cNvPr>
          <xdr:cNvSpPr txBox="1"/>
        </xdr:nvSpPr>
        <xdr:spPr>
          <a:xfrm>
            <a:off x="762520" y="1762816"/>
            <a:ext cx="4666730"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ru"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Нажмите кнопку </a:t>
            </a:r>
            <a:r>
              <a:rPr lang="ru-RU"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Поиск Майкрософт</a:t>
            </a:r>
            <a:r>
              <a:rPr lang="ru"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a:t>
            </a:r>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a:t>
            </a:r>
            <a:r>
              <a:rPr lang="ru"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и введите запрос.</a:t>
            </a:r>
          </a:p>
        </xdr:txBody>
      </xdr:sp>
      <xdr:pic>
        <xdr:nvPicPr>
          <xdr:cNvPr id="20" name="Рисунок 19" descr="Кнопка «Что вы хотите сделать?»">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558402" y="1657351"/>
            <a:ext cx="3463940" cy="851788"/>
          </a:xfrm>
          <a:prstGeom prst="rect">
            <a:avLst/>
          </a:prstGeom>
        </xdr:spPr>
      </xdr:pic>
      <xdr:sp macro="" textlink="">
        <xdr:nvSpPr>
          <xdr:cNvPr id="23" name="Надпись 22" descr="Подробнее">
            <a:hlinkClick xmlns:r="http://schemas.openxmlformats.org/officeDocument/2006/relationships" r:id="rId3" tooltip="Сообщество Excel в Интернете"/>
            <a:extLst>
              <a:ext uri="{FF2B5EF4-FFF2-40B4-BE49-F238E27FC236}">
                <a16:creationId xmlns:a16="http://schemas.microsoft.com/office/drawing/2014/main" id="{0E4F3BD9-1086-4455-B51C-A8936225A3CC}"/>
              </a:ext>
            </a:extLst>
          </xdr:cNvPr>
          <xdr:cNvSpPr txBox="1"/>
        </xdr:nvSpPr>
        <xdr:spPr>
          <a:xfrm>
            <a:off x="1805447" y="4330350"/>
            <a:ext cx="2185527" cy="50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200" u="sng" baseline="0">
                <a:solidFill>
                  <a:srgbClr val="217346"/>
                </a:solidFill>
                <a:effectLst/>
                <a:latin typeface="Segoe UI Semibold" panose="020B0702040204020203" pitchFamily="34" charset="0"/>
                <a:ea typeface="+mn-ea"/>
                <a:cs typeface="Segoe UI Semibold" panose="020B0702040204020203" pitchFamily="34" charset="0"/>
              </a:rPr>
              <a:t>Подробнее (только на английском языке)</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Надпись 23" descr="Подробнее">
            <a:hlinkClick xmlns:r="http://schemas.openxmlformats.org/officeDocument/2006/relationships" r:id="rId4" tooltip="Новые возможности Excel в Интернете"/>
            <a:extLst>
              <a:ext uri="{FF2B5EF4-FFF2-40B4-BE49-F238E27FC236}">
                <a16:creationId xmlns:a16="http://schemas.microsoft.com/office/drawing/2014/main" id="{C99A8BC1-9314-4FC6-B158-3CC6B224F07E}"/>
              </a:ext>
            </a:extLst>
          </xdr:cNvPr>
          <xdr:cNvSpPr txBox="1"/>
        </xdr:nvSpPr>
        <xdr:spPr>
          <a:xfrm>
            <a:off x="5205167" y="4330350"/>
            <a:ext cx="2157658"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200" u="sng" baseline="0">
                <a:solidFill>
                  <a:srgbClr val="217346"/>
                </a:solidFill>
                <a:effectLst/>
                <a:latin typeface="Segoe UI Semibold" panose="020B0702040204020203" pitchFamily="34" charset="0"/>
                <a:ea typeface="+mn-ea"/>
                <a:cs typeface="Segoe UI Semibold" panose="020B0702040204020203" pitchFamily="34" charset="0"/>
              </a:rPr>
              <a:t>Дополнительные сведения</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Надпись 24" descr="Community&#10;Ask questions and connect with other Excel fans">
            <a:hlinkClick xmlns:r="http://schemas.openxmlformats.org/officeDocument/2006/relationships" r:id="rId3" tooltip="Сообщество Excel в Интернете"/>
            <a:extLst>
              <a:ext uri="{FF2B5EF4-FFF2-40B4-BE49-F238E27FC236}">
                <a16:creationId xmlns:a16="http://schemas.microsoft.com/office/drawing/2014/main" id="{1293751F-7023-4F3D-A3F2-7A62FD5D2D64}"/>
              </a:ext>
            </a:extLst>
          </xdr:cNvPr>
          <xdr:cNvSpPr txBox="1"/>
        </xdr:nvSpPr>
        <xdr:spPr>
          <a:xfrm>
            <a:off x="1805448" y="3324224"/>
            <a:ext cx="1909302"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400" baseline="0">
                <a:solidFill>
                  <a:srgbClr val="217346"/>
                </a:solidFill>
                <a:effectLst/>
                <a:latin typeface="Segoe UI Light" panose="020B0502040204020203" pitchFamily="34" charset="0"/>
                <a:ea typeface="+mn-ea"/>
                <a:cs typeface="Segoe UI Light" panose="020B0502040204020203" pitchFamily="34" charset="0"/>
              </a:rPr>
              <a:t>Сообщество</a:t>
            </a:r>
          </a:p>
          <a:p>
            <a:pPr algn="l" rtl="0"/>
            <a:r>
              <a:rPr lang="ru"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Задавайте вопросы и общайтесь с другими фанатами Excel.</a:t>
            </a:r>
          </a:p>
        </xdr:txBody>
      </xdr:sp>
      <xdr:sp macro="" textlink="">
        <xdr:nvSpPr>
          <xdr:cNvPr id="28" name="Надпись 27" descr="What else is new?&#10;Office 365 subscribers get continual updates and new features">
            <a:hlinkClick xmlns:r="http://schemas.openxmlformats.org/officeDocument/2006/relationships" r:id="rId4" tooltip="Новые возможности Excel в Интернете"/>
            <a:extLst>
              <a:ext uri="{FF2B5EF4-FFF2-40B4-BE49-F238E27FC236}">
                <a16:creationId xmlns:a16="http://schemas.microsoft.com/office/drawing/2014/main" id="{ECCFA6AB-0C67-4817-85A5-BD3EDB6C982F}"/>
              </a:ext>
            </a:extLst>
          </xdr:cNvPr>
          <xdr:cNvSpPr txBox="1"/>
        </xdr:nvSpPr>
        <xdr:spPr>
          <a:xfrm>
            <a:off x="5191125" y="3324225"/>
            <a:ext cx="2228849"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400" baseline="0">
                <a:solidFill>
                  <a:srgbClr val="217346"/>
                </a:solidFill>
                <a:effectLst/>
                <a:latin typeface="Segoe UI Light" panose="020B0502040204020203" pitchFamily="34" charset="0"/>
                <a:ea typeface="+mn-ea"/>
                <a:cs typeface="Segoe UI Light" panose="020B0502040204020203" pitchFamily="34" charset="0"/>
              </a:rPr>
              <a:t>Что нового?</a:t>
            </a:r>
          </a:p>
          <a:p>
            <a:pPr algn="l" rtl="0"/>
            <a:r>
              <a:rPr lang="ru"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Подписчики Office 365 постоянно получают обновления и новые функции.</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Рисунок 28" descr="Сообщество">
            <a:hlinkClick xmlns:r="http://schemas.openxmlformats.org/officeDocument/2006/relationships" r:id="rId3" tooltip="Сообщество Excel в Интернете"/>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5"/>
          <a:stretch>
            <a:fillRect/>
          </a:stretch>
        </xdr:blipFill>
        <xdr:spPr>
          <a:xfrm>
            <a:off x="876300" y="3467216"/>
            <a:ext cx="926984" cy="774603"/>
          </a:xfrm>
          <a:prstGeom prst="rect">
            <a:avLst/>
          </a:prstGeom>
        </xdr:spPr>
      </xdr:pic>
    </xdr:grpSp>
    <xdr:clientData/>
  </xdr:oneCellAnchor>
  <xdr:oneCellAnchor>
    <xdr:from>
      <xdr:col>1</xdr:col>
      <xdr:colOff>3650538</xdr:colOff>
      <xdr:row>15</xdr:row>
      <xdr:rowOff>98712</xdr:rowOff>
    </xdr:from>
    <xdr:ext cx="974505" cy="786961"/>
    <xdr:grpSp>
      <xdr:nvGrpSpPr>
        <xdr:cNvPr id="5" name="Группа 4" descr="Что нового?">
          <a:hlinkClick xmlns:r="http://schemas.openxmlformats.org/officeDocument/2006/relationships" r:id="rId4" tooltip="Новые возможности Excel в Интернете"/>
          <a:extLst>
            <a:ext uri="{FF2B5EF4-FFF2-40B4-BE49-F238E27FC236}">
              <a16:creationId xmlns:a16="http://schemas.microsoft.com/office/drawing/2014/main" id="{C26483B0-64DC-4BE9-92D8-7D9943F8404A}"/>
            </a:ext>
          </a:extLst>
        </xdr:cNvPr>
        <xdr:cNvGrpSpPr/>
      </xdr:nvGrpSpPr>
      <xdr:grpSpPr>
        <a:xfrm>
          <a:off x="4241088" y="3527712"/>
          <a:ext cx="974505" cy="786961"/>
          <a:chOff x="6717588" y="3592566"/>
          <a:chExt cx="974505" cy="786961"/>
        </a:xfrm>
      </xdr:grpSpPr>
      <xdr:pic>
        <xdr:nvPicPr>
          <xdr:cNvPr id="6" name="Графический объект 5" descr="Газета">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873201" y="3769928"/>
            <a:ext cx="669283" cy="609599"/>
          </a:xfrm>
          <a:prstGeom prst="rect">
            <a:avLst/>
          </a:prstGeom>
        </xdr:spPr>
      </xdr:pic>
      <xdr:grpSp>
        <xdr:nvGrpSpPr>
          <xdr:cNvPr id="7" name="Группа 6" descr="Расходящиеся линии">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Прямая соединительная линия 7" descr="Линия">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Прямая соединительная линия 8" descr="Линия">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Прямая соединительная линия 9" descr="Линия">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Прямая соединительная линия 10" descr="Линия">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Прямая соединительная линия 11" descr="Линия">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5329593</xdr:colOff>
      <xdr:row>26</xdr:row>
      <xdr:rowOff>76200</xdr:rowOff>
    </xdr:from>
    <xdr:to>
      <xdr:col>6</xdr:col>
      <xdr:colOff>14129</xdr:colOff>
      <xdr:row>34</xdr:row>
      <xdr:rowOff>66468</xdr:rowOff>
    </xdr:to>
    <xdr:pic>
      <xdr:nvPicPr>
        <xdr:cNvPr id="3" name="Рисунок 2" descr="Константы — это значения, которые вводятся в ячейки и формулы. Хотя формула =10+20 может давать тот же результат, что и =A1+B1, использовать константы не рекомендуется. Это объясняется следующим: чтобы увидеть значение константы, нужно выделить ячейку и найти его в ней. Из-за этого константы сложно изменять. Гораздо удобнее ввести значения в отдельные ячейки, где их можно легко изменять, и добавить ссылки на них в формулу.">
          <a:extLst>
            <a:ext uri="{FF2B5EF4-FFF2-40B4-BE49-F238E27FC236}">
              <a16:creationId xmlns:a16="http://schemas.microsoft.com/office/drawing/2014/main" id="{3808C00C-1654-4B71-AEA3-B46BBA6A8A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177318" y="5905500"/>
          <a:ext cx="4114286" cy="1657143"/>
        </a:xfrm>
        <a:prstGeom prst="rect">
          <a:avLst/>
        </a:prstGeom>
      </xdr:spPr>
    </xdr:pic>
    <xdr:clientData/>
  </xdr:twoCellAnchor>
  <xdr:twoCellAnchor editAs="absolute">
    <xdr:from>
      <xdr:col>0</xdr:col>
      <xdr:colOff>345256</xdr:colOff>
      <xdr:row>0</xdr:row>
      <xdr:rowOff>352424</xdr:rowOff>
    </xdr:from>
    <xdr:to>
      <xdr:col>1</xdr:col>
      <xdr:colOff>5230819</xdr:colOff>
      <xdr:row>24</xdr:row>
      <xdr:rowOff>228599</xdr:rowOff>
    </xdr:to>
    <xdr:grpSp>
      <xdr:nvGrpSpPr>
        <xdr:cNvPr id="106" name="Группа 105">
          <a:extLst>
            <a:ext uri="{FF2B5EF4-FFF2-40B4-BE49-F238E27FC236}">
              <a16:creationId xmlns:a16="http://schemas.microsoft.com/office/drawing/2014/main" id="{B02C2868-90B4-49F8-9B54-D2DE144C06FB}"/>
            </a:ext>
          </a:extLst>
        </xdr:cNvPr>
        <xdr:cNvGrpSpPr/>
      </xdr:nvGrpSpPr>
      <xdr:grpSpPr>
        <a:xfrm>
          <a:off x="345256" y="352424"/>
          <a:ext cx="5774563" cy="4943475"/>
          <a:chOff x="333375" y="266699"/>
          <a:chExt cx="5695950" cy="5074731"/>
        </a:xfrm>
      </xdr:grpSpPr>
      <xdr:grpSp>
        <xdr:nvGrpSpPr>
          <xdr:cNvPr id="107" name="Инструкция по сложению чисел">
            <a:extLst>
              <a:ext uri="{FF2B5EF4-FFF2-40B4-BE49-F238E27FC236}">
                <a16:creationId xmlns:a16="http://schemas.microsoft.com/office/drawing/2014/main" id="{6A0EC01A-7B98-4483-A182-0263FDEAEC51}"/>
              </a:ext>
            </a:extLst>
          </xdr:cNvPr>
          <xdr:cNvGrpSpPr/>
        </xdr:nvGrpSpPr>
        <xdr:grpSpPr>
          <a:xfrm>
            <a:off x="333375" y="266699"/>
            <a:ext cx="5695950" cy="5074731"/>
            <a:chOff x="0" y="-1"/>
            <a:chExt cx="5695950" cy="5127593"/>
          </a:xfrm>
        </xdr:grpSpPr>
        <xdr:sp macro="" textlink="">
          <xdr:nvSpPr>
            <xdr:cNvPr id="121" name="Фон" descr="Фон">
              <a:extLst>
                <a:ext uri="{FF2B5EF4-FFF2-40B4-BE49-F238E27FC236}">
                  <a16:creationId xmlns:a16="http://schemas.microsoft.com/office/drawing/2014/main" id="{2147F87B-DB9B-4472-AAD1-ABC163A3B03F}"/>
                </a:ext>
              </a:extLst>
            </xdr:cNvPr>
            <xdr:cNvSpPr/>
          </xdr:nvSpPr>
          <xdr:spPr>
            <a:xfrm>
              <a:off x="0" y="-1"/>
              <a:ext cx="5695950" cy="512759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Шаг" descr="Основные сведения: математические расчеты в Excel&#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Основные сведения: математические расчеты в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Кнопка «Подробнее»" descr="Подробнее">
              <a:hlinkClick xmlns:r="http://schemas.openxmlformats.org/officeDocument/2006/relationships" r:id="rId2"/>
              <a:extLst>
                <a:ext uri="{FF2B5EF4-FFF2-40B4-BE49-F238E27FC236}">
                  <a16:creationId xmlns:a16="http://schemas.microsoft.com/office/drawing/2014/main" id="{1CED4306-172A-4987-9E8C-4F8C83F698F2}"/>
                </a:ext>
              </a:extLst>
            </xdr:cNvPr>
            <xdr:cNvSpPr/>
          </xdr:nvSpPr>
          <xdr:spPr>
            <a:xfrm>
              <a:off x="234924" y="4456539"/>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124" name="Нижняя линия" descr="Декоративная линия">
              <a:extLst>
                <a:ext uri="{FF2B5EF4-FFF2-40B4-BE49-F238E27FC236}">
                  <a16:creationId xmlns:a16="http://schemas.microsoft.com/office/drawing/2014/main" id="{50B75431-5A3C-410B-A96B-E6824F0F2D01}"/>
                </a:ext>
              </a:extLst>
            </xdr:cNvPr>
            <xdr:cNvCxnSpPr>
              <a:cxnSpLocks/>
            </xdr:cNvCxnSpPr>
          </xdr:nvCxnSpPr>
          <xdr:spPr>
            <a:xfrm>
              <a:off x="184433" y="42533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Кнопка «Далее»" descr="Кнопка «Следующий шаг» с гиперссылкой на следующий шаг">
              <a:hlinkClick xmlns:r="http://schemas.openxmlformats.org/officeDocument/2006/relationships" r:id="rId3" tooltip="Щелкните здесь, чтобы перейти на следующий лист"/>
              <a:extLst>
                <a:ext uri="{FF2B5EF4-FFF2-40B4-BE49-F238E27FC236}">
                  <a16:creationId xmlns:a16="http://schemas.microsoft.com/office/drawing/2014/main" id="{B0BBFD4D-9951-4AC0-8CF1-AD7AD1715BA1}"/>
                </a:ext>
              </a:extLst>
            </xdr:cNvPr>
            <xdr:cNvSpPr/>
          </xdr:nvSpPr>
          <xdr:spPr>
            <a:xfrm>
              <a:off x="3915328" y="4456543"/>
              <a:ext cx="1532972" cy="348492"/>
            </a:xfrm>
            <a:prstGeom prst="rightArrowCallout">
              <a:avLst>
                <a:gd name="adj1" fmla="val 32829"/>
                <a:gd name="adj2" fmla="val 31524"/>
                <a:gd name="adj3" fmla="val 25000"/>
                <a:gd name="adj4" fmla="val 88826"/>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cxnSp macro="">
          <xdr:nvCxnSpPr>
            <xdr:cNvPr id="126" name="Верхняя линия" descr="Декоративная линия">
              <a:extLst>
                <a:ext uri="{FF2B5EF4-FFF2-40B4-BE49-F238E27FC236}">
                  <a16:creationId xmlns:a16="http://schemas.microsoft.com/office/drawing/2014/main" id="{6E3272E8-3D34-4BC2-A3B8-CFAA0B7306AE}"/>
                </a:ext>
              </a:extLst>
            </xdr:cNvPr>
            <xdr:cNvCxnSpPr>
              <a:cxnSpLocks/>
            </xdr:cNvCxnSpPr>
          </xdr:nvCxnSpPr>
          <xdr:spPr>
            <a:xfrm>
              <a:off x="184433" y="108615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текст_Шаг" descr="Вы можете складывать, вычитать, умножать и делить числа в Excel, не используя встроенные функции. Для этого потребуются только операторы +, -, *, /. Все формулы начинаются со знака равенства (=).">
            <a:extLst>
              <a:ext uri="{FF2B5EF4-FFF2-40B4-BE49-F238E27FC236}">
                <a16:creationId xmlns:a16="http://schemas.microsoft.com/office/drawing/2014/main" id="{8742DC30-0FF1-4950-98D1-1D4D2D7B33ED}"/>
              </a:ext>
            </a:extLst>
          </xdr:cNvPr>
          <xdr:cNvSpPr txBox="1"/>
        </xdr:nvSpPr>
        <xdr:spPr>
          <a:xfrm>
            <a:off x="451745" y="1335935"/>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Вы можете складывать, вычитать, умножать и делить числа в Excel, не используя встроенные функции. Для этого потребуются только основные операторы: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Все формулы начинаются со знака равенства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группа_Шаг">
            <a:extLst>
              <a:ext uri="{FF2B5EF4-FFF2-40B4-BE49-F238E27FC236}">
                <a16:creationId xmlns:a16="http://schemas.microsoft.com/office/drawing/2014/main" id="{344307E7-8939-4DC6-90D0-121C6023E34E}"/>
              </a:ext>
            </a:extLst>
          </xdr:cNvPr>
          <xdr:cNvGrpSpPr/>
        </xdr:nvGrpSpPr>
        <xdr:grpSpPr>
          <a:xfrm>
            <a:off x="542925" y="2132180"/>
            <a:ext cx="5220101" cy="596207"/>
            <a:chOff x="609600" y="8151980"/>
            <a:chExt cx="5186234" cy="596207"/>
          </a:xfrm>
        </xdr:grpSpPr>
        <xdr:sp macro="" textlink="">
          <xdr:nvSpPr>
            <xdr:cNvPr id="119" name="текст_Шаг" descr="Чтобы сложить числа, выделите ячейку F3, введите =C3+C4, а затем нажмите клавишу ВВОД. &#10;">
              <a:extLst>
                <a:ext uri="{FF2B5EF4-FFF2-40B4-BE49-F238E27FC236}">
                  <a16:creationId xmlns:a16="http://schemas.microsoft.com/office/drawing/2014/main" id="{F002E929-4219-4978-A490-F2DD449CF4AA}"/>
                </a:ext>
              </a:extLst>
            </xdr:cNvPr>
            <xdr:cNvSpPr txBox="1"/>
          </xdr:nvSpPr>
          <xdr:spPr>
            <a:xfrm>
              <a:off x="1017295" y="819393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Чтобы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сложить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числа, выделите ячейку F3, введите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а затем нажмите клавишу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ВВОД</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фигура_Шаг" descr="2">
              <a:extLst>
                <a:ext uri="{FF2B5EF4-FFF2-40B4-BE49-F238E27FC236}">
                  <a16:creationId xmlns:a16="http://schemas.microsoft.com/office/drawing/2014/main" id="{2E6406AB-C476-48D1-BEA6-869A7184608F}"/>
                </a:ext>
              </a:extLst>
            </xdr:cNvPr>
            <xdr:cNvSpPr/>
          </xdr:nvSpPr>
          <xdr:spPr>
            <a:xfrm>
              <a:off x="609600" y="815198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grpSp>
        <xdr:nvGrpSpPr>
          <xdr:cNvPr id="110" name="группа_Шаг">
            <a:extLst>
              <a:ext uri="{FF2B5EF4-FFF2-40B4-BE49-F238E27FC236}">
                <a16:creationId xmlns:a16="http://schemas.microsoft.com/office/drawing/2014/main" id="{8FFCD9EA-E2D0-4CB7-A158-043B5D0A28C7}"/>
              </a:ext>
            </a:extLst>
          </xdr:cNvPr>
          <xdr:cNvGrpSpPr/>
        </xdr:nvGrpSpPr>
        <xdr:grpSpPr>
          <a:xfrm>
            <a:off x="542925" y="2675105"/>
            <a:ext cx="5220101" cy="596207"/>
            <a:chOff x="609600" y="8151980"/>
            <a:chExt cx="5186234" cy="596207"/>
          </a:xfrm>
        </xdr:grpSpPr>
        <xdr:sp macro="" textlink="">
          <xdr:nvSpPr>
            <xdr:cNvPr id="117" name="текст_Шаг" descr="Чтобы вычесть числа, выделите ячейку F4, введите =C3-C4, а затем нажмите клавишу ВВОД. &#10;">
              <a:extLst>
                <a:ext uri="{FF2B5EF4-FFF2-40B4-BE49-F238E27FC236}">
                  <a16:creationId xmlns:a16="http://schemas.microsoft.com/office/drawing/2014/main" id="{CADFDA66-201E-4B9E-93C9-81C8D7287166}"/>
                </a:ext>
              </a:extLst>
            </xdr:cNvPr>
            <xdr:cNvSpPr txBox="1"/>
          </xdr:nvSpPr>
          <xdr:spPr>
            <a:xfrm>
              <a:off x="1017295" y="819393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Чтобы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вычесть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числа, выделите ячейку F4, введите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ru"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а затем нажмите клавишу </a:t>
              </a:r>
              <a:r>
                <a:rPr lang="ru"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ВВОД</a:t>
              </a:r>
              <a:r>
                <a:rPr lang="ru"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фигура_Шаг" descr="3">
              <a:extLst>
                <a:ext uri="{FF2B5EF4-FFF2-40B4-BE49-F238E27FC236}">
                  <a16:creationId xmlns:a16="http://schemas.microsoft.com/office/drawing/2014/main" id="{30447D02-8C17-460D-8A68-AA7AAC297B58}"/>
                </a:ext>
              </a:extLst>
            </xdr:cNvPr>
            <xdr:cNvSpPr/>
          </xdr:nvSpPr>
          <xdr:spPr>
            <a:xfrm>
              <a:off x="609600" y="815198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grpSp>
        <xdr:nvGrpSpPr>
          <xdr:cNvPr id="111" name="группа_Шаг">
            <a:extLst>
              <a:ext uri="{FF2B5EF4-FFF2-40B4-BE49-F238E27FC236}">
                <a16:creationId xmlns:a16="http://schemas.microsoft.com/office/drawing/2014/main" id="{F7FEC8A2-A21F-4408-8113-8AAE6773DEF1}"/>
              </a:ext>
            </a:extLst>
          </xdr:cNvPr>
          <xdr:cNvGrpSpPr/>
        </xdr:nvGrpSpPr>
        <xdr:grpSpPr>
          <a:xfrm>
            <a:off x="533400" y="3237080"/>
            <a:ext cx="5220101" cy="596207"/>
            <a:chOff x="609600" y="8151980"/>
            <a:chExt cx="5186234" cy="596207"/>
          </a:xfrm>
        </xdr:grpSpPr>
        <xdr:sp macro="" textlink="">
          <xdr:nvSpPr>
            <xdr:cNvPr id="115" name="текст_Шаг" descr="Чтобы умножить числа, выделите ячейку F5, введите =C3*C4, а затем нажмите клавишу ВВОД.&#10;">
              <a:extLst>
                <a:ext uri="{FF2B5EF4-FFF2-40B4-BE49-F238E27FC236}">
                  <a16:creationId xmlns:a16="http://schemas.microsoft.com/office/drawing/2014/main" id="{A750B84C-D9FA-4307-B87D-B03500BD1295}"/>
                </a:ext>
              </a:extLst>
            </xdr:cNvPr>
            <xdr:cNvSpPr txBox="1"/>
          </xdr:nvSpPr>
          <xdr:spPr>
            <a:xfrm>
              <a:off x="1017295" y="819393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Чтобы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умножить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числа, выделите ячейку F5, введите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а затем нажмите клавишу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ВВОД</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фигура_Шаг" descr="4">
              <a:extLst>
                <a:ext uri="{FF2B5EF4-FFF2-40B4-BE49-F238E27FC236}">
                  <a16:creationId xmlns:a16="http://schemas.microsoft.com/office/drawing/2014/main" id="{301F9E0F-B2AD-4808-8E07-2DD27EAA8710}"/>
                </a:ext>
              </a:extLst>
            </xdr:cNvPr>
            <xdr:cNvSpPr/>
          </xdr:nvSpPr>
          <xdr:spPr>
            <a:xfrm>
              <a:off x="609600" y="815198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grpSp>
      <xdr:grpSp>
        <xdr:nvGrpSpPr>
          <xdr:cNvPr id="112" name="группа_Шаг">
            <a:extLst>
              <a:ext uri="{FF2B5EF4-FFF2-40B4-BE49-F238E27FC236}">
                <a16:creationId xmlns:a16="http://schemas.microsoft.com/office/drawing/2014/main" id="{408F37C5-7518-41B6-95C9-BDDF6E7642EF}"/>
              </a:ext>
            </a:extLst>
          </xdr:cNvPr>
          <xdr:cNvGrpSpPr/>
        </xdr:nvGrpSpPr>
        <xdr:grpSpPr>
          <a:xfrm>
            <a:off x="542925" y="3799055"/>
            <a:ext cx="5220101" cy="596207"/>
            <a:chOff x="609600" y="8151980"/>
            <a:chExt cx="5186234" cy="596207"/>
          </a:xfrm>
        </xdr:grpSpPr>
        <xdr:sp macro="" textlink="">
          <xdr:nvSpPr>
            <xdr:cNvPr id="113" name="текст_Шаг" descr="Чтобы поделить числа, выделите ячейку F6, введите =C3/C4, а затем нажмите клавишу ВВОД.&#10;">
              <a:extLst>
                <a:ext uri="{FF2B5EF4-FFF2-40B4-BE49-F238E27FC236}">
                  <a16:creationId xmlns:a16="http://schemas.microsoft.com/office/drawing/2014/main" id="{9799513C-69A2-449B-AD71-86A24AC167F3}"/>
                </a:ext>
              </a:extLst>
            </xdr:cNvPr>
            <xdr:cNvSpPr txBox="1"/>
          </xdr:nvSpPr>
          <xdr:spPr>
            <a:xfrm>
              <a:off x="1017295" y="819393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Чтобы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поделить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числа, выделите ячейку F6, введите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C4</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а затем нажмите клавишу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ВВОД</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фигура_Шаг" descr="5">
              <a:extLst>
                <a:ext uri="{FF2B5EF4-FFF2-40B4-BE49-F238E27FC236}">
                  <a16:creationId xmlns:a16="http://schemas.microsoft.com/office/drawing/2014/main" id="{5F788989-D02F-42F0-AAEB-46D2CBCF5550}"/>
                </a:ext>
              </a:extLst>
            </xdr:cNvPr>
            <xdr:cNvSpPr/>
          </xdr:nvSpPr>
          <xdr:spPr>
            <a:xfrm>
              <a:off x="609600" y="815198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335731</xdr:colOff>
      <xdr:row>24</xdr:row>
      <xdr:rowOff>304799</xdr:rowOff>
    </xdr:from>
    <xdr:to>
      <xdr:col>1</xdr:col>
      <xdr:colOff>5221294</xdr:colOff>
      <xdr:row>61</xdr:row>
      <xdr:rowOff>95249</xdr:rowOff>
    </xdr:to>
    <xdr:sp macro="" textlink="">
      <xdr:nvSpPr>
        <xdr:cNvPr id="128" name="Прямоугольник 127" descr="Фон">
          <a:extLst>
            <a:ext uri="{FF2B5EF4-FFF2-40B4-BE49-F238E27FC236}">
              <a16:creationId xmlns:a16="http://schemas.microsoft.com/office/drawing/2014/main" id="{C6DA8A49-5A77-4AE2-BD39-5BC07FDB559E}"/>
            </a:ext>
          </a:extLst>
        </xdr:cNvPr>
        <xdr:cNvSpPr/>
      </xdr:nvSpPr>
      <xdr:spPr>
        <a:xfrm>
          <a:off x="335731" y="5524499"/>
          <a:ext cx="5733288" cy="72104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28</xdr:row>
      <xdr:rowOff>158046</xdr:rowOff>
    </xdr:from>
    <xdr:to>
      <xdr:col>1</xdr:col>
      <xdr:colOff>4958126</xdr:colOff>
      <xdr:row>28</xdr:row>
      <xdr:rowOff>158046</xdr:rowOff>
    </xdr:to>
    <xdr:cxnSp macro="">
      <xdr:nvCxnSpPr>
        <xdr:cNvPr id="129" name="Прямая соединительная линия 128" descr="Декоративная линия">
          <a:extLst>
            <a:ext uri="{FF2B5EF4-FFF2-40B4-BE49-F238E27FC236}">
              <a16:creationId xmlns:a16="http://schemas.microsoft.com/office/drawing/2014/main" id="{A37B1A9B-7A4A-4AFE-83FF-68ED0AF60BB5}"/>
            </a:ext>
          </a:extLst>
        </xdr:cNvPr>
        <xdr:cNvCxnSpPr>
          <a:cxnSpLocks/>
        </xdr:cNvCxnSpPr>
      </xdr:nvCxnSpPr>
      <xdr:spPr>
        <a:xfrm>
          <a:off x="554806" y="6511221"/>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58</xdr:row>
      <xdr:rowOff>34564</xdr:rowOff>
    </xdr:from>
    <xdr:to>
      <xdr:col>1</xdr:col>
      <xdr:colOff>4958126</xdr:colOff>
      <xdr:row>58</xdr:row>
      <xdr:rowOff>34564</xdr:rowOff>
    </xdr:to>
    <xdr:cxnSp macro="">
      <xdr:nvCxnSpPr>
        <xdr:cNvPr id="130" name="Прямая соединительная линия 129" descr="Декоративная линия">
          <a:extLst>
            <a:ext uri="{FF2B5EF4-FFF2-40B4-BE49-F238E27FC236}">
              <a16:creationId xmlns:a16="http://schemas.microsoft.com/office/drawing/2014/main" id="{54D32FC2-4A3C-44C6-8554-5D7D5A124DFA}"/>
            </a:ext>
          </a:extLst>
        </xdr:cNvPr>
        <xdr:cNvCxnSpPr>
          <a:cxnSpLocks/>
        </xdr:cNvCxnSpPr>
      </xdr:nvCxnSpPr>
      <xdr:spPr>
        <a:xfrm>
          <a:off x="554806" y="12102739"/>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24</xdr:row>
      <xdr:rowOff>364692</xdr:rowOff>
    </xdr:from>
    <xdr:to>
      <xdr:col>1</xdr:col>
      <xdr:colOff>4961299</xdr:colOff>
      <xdr:row>28</xdr:row>
      <xdr:rowOff>142875</xdr:rowOff>
    </xdr:to>
    <xdr:sp macro="" textlink="">
      <xdr:nvSpPr>
        <xdr:cNvPr id="131" name="Шаг" descr="Немного о формулах, ячейках и диапазонах&#10;">
          <a:extLst>
            <a:ext uri="{FF2B5EF4-FFF2-40B4-BE49-F238E27FC236}">
              <a16:creationId xmlns:a16="http://schemas.microsoft.com/office/drawing/2014/main" id="{357DDA9A-4748-449A-87E8-7D577E6B6F8E}"/>
            </a:ext>
          </a:extLst>
        </xdr:cNvPr>
        <xdr:cNvSpPr txBox="1"/>
      </xdr:nvSpPr>
      <xdr:spPr>
        <a:xfrm>
          <a:off x="554806" y="5584392"/>
          <a:ext cx="5254218" cy="911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Подробнее о формулах, ячейках и диапазонах</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28</xdr:row>
      <xdr:rowOff>170589</xdr:rowOff>
    </xdr:from>
    <xdr:to>
      <xdr:col>1</xdr:col>
      <xdr:colOff>4915399</xdr:colOff>
      <xdr:row>32</xdr:row>
      <xdr:rowOff>28575</xdr:rowOff>
    </xdr:to>
    <xdr:sp macro="" textlink="">
      <xdr:nvSpPr>
        <xdr:cNvPr id="132" name="текст_Шаг" descr="Листы Excel состоят из ячеек, сгруппированных по строкам и столбцам. Строкам присвоены номера, а столбцам — буквы. На листе 1 048 576 строк и 16 384 столбца, и вы можете вставлять формулы и функции в любые ячейки на их пересечении.">
          <a:extLst>
            <a:ext uri="{FF2B5EF4-FFF2-40B4-BE49-F238E27FC236}">
              <a16:creationId xmlns:a16="http://schemas.microsoft.com/office/drawing/2014/main" id="{C309FDDD-7DD5-4C0A-A9F5-43E33DAD131C}"/>
            </a:ext>
          </a:extLst>
        </xdr:cNvPr>
        <xdr:cNvSpPr txBox="1"/>
      </xdr:nvSpPr>
      <xdr:spPr>
        <a:xfrm>
          <a:off x="469081" y="6523764"/>
          <a:ext cx="5294043" cy="619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Листы Excel состоят из ячеек, которые сгруппированы по строкам и столбцам. Строкам присвоены номера, а столбцам — буквы. На листе больше миллиона строк и 16 000 столбцов, и вы можете вставлять формулы в любые ячейки на их пересечении.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33</xdr:row>
      <xdr:rowOff>90078</xdr:rowOff>
    </xdr:from>
    <xdr:to>
      <xdr:col>1</xdr:col>
      <xdr:colOff>4915399</xdr:colOff>
      <xdr:row>40</xdr:row>
      <xdr:rowOff>15595</xdr:rowOff>
    </xdr:to>
    <xdr:sp macro="" textlink="">
      <xdr:nvSpPr>
        <xdr:cNvPr id="133" name="текст_Шаг"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7395753"/>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Формулы могут содержать ссылки на ячейки, диапазоны, операторы и константы. Вот примеры формул:</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=СУММ(A1:A10)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39</xdr:row>
      <xdr:rowOff>157315</xdr:rowOff>
    </xdr:from>
    <xdr:to>
      <xdr:col>1</xdr:col>
      <xdr:colOff>4943475</xdr:colOff>
      <xdr:row>48</xdr:row>
      <xdr:rowOff>9525</xdr:rowOff>
    </xdr:to>
    <xdr:sp macro="" textlink="">
      <xdr:nvSpPr>
        <xdr:cNvPr id="134" name="текст_Шаг" descr="Как вы заметили, в третьем примере мы использовали функцию СУММ. Функция — это встроенная команда, которая принимает значения, определенным образом обрабатывает их и возвращает результат. Например, функция СУММ принимает в качестве значений ссылки на ячейки или диапазоны и суммирует их. В данном примере она вычисляет сумму значений в ячейках с A1 по A10. В Excel более 400 функций, и все их можно найти на вкладке «Формулы».&#10;">
          <a:extLst>
            <a:ext uri="{FF2B5EF4-FFF2-40B4-BE49-F238E27FC236}">
              <a16:creationId xmlns:a16="http://schemas.microsoft.com/office/drawing/2014/main" id="{73D9B0E0-3581-491E-A150-07F5BAA0F86D}"/>
            </a:ext>
          </a:extLst>
        </xdr:cNvPr>
        <xdr:cNvSpPr txBox="1"/>
      </xdr:nvSpPr>
      <xdr:spPr>
        <a:xfrm>
          <a:off x="469081" y="8605990"/>
          <a:ext cx="5322119" cy="1566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Как вы заметили, в третьем примере мы использовали функцию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СУММ</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Функция — это встроенная команда, которая принимает значения, определенным образом обрабатывает их и возвращает результат. Например, функция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СУММ</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принимает в качестве значений ссылки на ячейки или диапазоны и суммирует их. В данном примере она вычисляет сумму значений в ячейках с A1 по A10. В Excel более 400 функций, и все их можно найти на вкладке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Формулы</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469082</xdr:colOff>
      <xdr:row>47</xdr:row>
      <xdr:rowOff>71909</xdr:rowOff>
    </xdr:from>
    <xdr:to>
      <xdr:col>1</xdr:col>
      <xdr:colOff>4972051</xdr:colOff>
      <xdr:row>52</xdr:row>
      <xdr:rowOff>66675</xdr:rowOff>
    </xdr:to>
    <xdr:sp macro="" textlink="">
      <xdr:nvSpPr>
        <xdr:cNvPr id="135" name="текст_Шаг" descr="Формулы с функциями начинаются со знака равенства, за которым следуют имя функции и ее аргументы (значения, которые функция использует для вычисления), заключенные в круглые скобки. &#10;&#10;">
          <a:extLst>
            <a:ext uri="{FF2B5EF4-FFF2-40B4-BE49-F238E27FC236}">
              <a16:creationId xmlns:a16="http://schemas.microsoft.com/office/drawing/2014/main" id="{066FFF9C-96C0-4C5A-AFA6-27C4951F9C44}"/>
            </a:ext>
          </a:extLst>
        </xdr:cNvPr>
        <xdr:cNvSpPr txBox="1"/>
      </xdr:nvSpPr>
      <xdr:spPr>
        <a:xfrm>
          <a:off x="469082" y="10044584"/>
          <a:ext cx="5350694" cy="947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Формулы с функциями начинаются со знака равенства, за которым следуют имя функции и ее аргументы (значения, которые функция использует для вычисления), заключенные в круглые скобки.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51</xdr:row>
      <xdr:rowOff>7685</xdr:rowOff>
    </xdr:from>
    <xdr:to>
      <xdr:col>1</xdr:col>
      <xdr:colOff>4905375</xdr:colOff>
      <xdr:row>58</xdr:row>
      <xdr:rowOff>28575</xdr:rowOff>
    </xdr:to>
    <xdr:sp macro="" textlink="">
      <xdr:nvSpPr>
        <xdr:cNvPr id="136" name="текст_Шаг" descr="Чтобы подтвердить формулу, нужно нажать клавишу ВВОД. После этого формула будет вычислена, а результат отобразится в ячейке. Чтобы просмотреть саму формулу, взгляните на строку формул под лентой или нажмите клавишу F2, чтобы перейти в режим правки, в котором формула выводится в ячейке. Нажмите клавишу ВВОД еще раз, чтобы завершить работу над формулой и вычислить результат.&#10;">
          <a:extLst>
            <a:ext uri="{FF2B5EF4-FFF2-40B4-BE49-F238E27FC236}">
              <a16:creationId xmlns:a16="http://schemas.microsoft.com/office/drawing/2014/main" id="{5586BF07-B001-4F35-B7E4-70A08A528E83}"/>
            </a:ext>
          </a:extLst>
        </xdr:cNvPr>
        <xdr:cNvSpPr txBox="1"/>
      </xdr:nvSpPr>
      <xdr:spPr>
        <a:xfrm>
          <a:off x="469081" y="10742360"/>
          <a:ext cx="5284019" cy="1354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Чтобы подтвердить формулу, нажмите клавишу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ВВОД</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После этого формула будет вычислена, а результат отобразится в ячейке. Чтобы просмотреть саму формулу, взгляните на строку формул под лентой или нажмите клавишу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чтобы перейти в режим правки, в котором формула выводится в ячейке. Нажмите клавишу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ВВОД</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еще раз, чтобы завершить работу над формулой и вычислить результат.</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58</xdr:row>
      <xdr:rowOff>186837</xdr:rowOff>
    </xdr:from>
    <xdr:to>
      <xdr:col>1</xdr:col>
      <xdr:colOff>906051</xdr:colOff>
      <xdr:row>60</xdr:row>
      <xdr:rowOff>141286</xdr:rowOff>
    </xdr:to>
    <xdr:sp macro="" textlink="">
      <xdr:nvSpPr>
        <xdr:cNvPr id="137" name="Кнопка «Подробнее»" descr="Вернуться на предыдущий лист">
          <a:hlinkClick xmlns:r="http://schemas.openxmlformats.org/officeDocument/2006/relationships" r:id="rId4" tooltip="Щелкните здесь, чтобы вернуться на предыдущий лист"/>
          <a:extLst>
            <a:ext uri="{FF2B5EF4-FFF2-40B4-BE49-F238E27FC236}">
              <a16:creationId xmlns:a16="http://schemas.microsoft.com/office/drawing/2014/main" id="{BEFD400E-6244-40BE-8D92-330023967DDC}"/>
            </a:ext>
          </a:extLst>
        </xdr:cNvPr>
        <xdr:cNvSpPr/>
      </xdr:nvSpPr>
      <xdr:spPr>
        <a:xfrm flipH="1">
          <a:off x="478606" y="1225501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1</xdr:col>
      <xdr:colOff>3591742</xdr:colOff>
      <xdr:row>58</xdr:row>
      <xdr:rowOff>186837</xdr:rowOff>
    </xdr:from>
    <xdr:to>
      <xdr:col>1</xdr:col>
      <xdr:colOff>4866912</xdr:colOff>
      <xdr:row>60</xdr:row>
      <xdr:rowOff>141286</xdr:rowOff>
    </xdr:to>
    <xdr:sp macro="" textlink="">
      <xdr:nvSpPr>
        <xdr:cNvPr id="138" name="Кнопка «Далее»" descr="Перейти к следующему листу">
          <a:hlinkClick xmlns:r="http://schemas.openxmlformats.org/officeDocument/2006/relationships" r:id="rId3" tooltip="Щелкните здесь, чтобы перейти на следующий лист"/>
          <a:extLst>
            <a:ext uri="{FF2B5EF4-FFF2-40B4-BE49-F238E27FC236}">
              <a16:creationId xmlns:a16="http://schemas.microsoft.com/office/drawing/2014/main" id="{DD56E08A-C3A9-475A-87AB-52A78D988C6C}"/>
            </a:ext>
          </a:extLst>
        </xdr:cNvPr>
        <xdr:cNvSpPr/>
      </xdr:nvSpPr>
      <xdr:spPr>
        <a:xfrm>
          <a:off x="4439467" y="1225501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clientData fPrintsWithSheet="0"/>
  </xdr:twoCellAnchor>
  <xdr:twoCellAnchor editAs="absolute">
    <xdr:from>
      <xdr:col>5</xdr:col>
      <xdr:colOff>450032</xdr:colOff>
      <xdr:row>6</xdr:row>
      <xdr:rowOff>114298</xdr:rowOff>
    </xdr:from>
    <xdr:to>
      <xdr:col>9</xdr:col>
      <xdr:colOff>190502</xdr:colOff>
      <xdr:row>13</xdr:row>
      <xdr:rowOff>142873</xdr:rowOff>
    </xdr:to>
    <xdr:grpSp>
      <xdr:nvGrpSpPr>
        <xdr:cNvPr id="139" name="ДОПОЛНИТЕЛЬНО" descr="ДОПОЛНИТЕЛЬНО&#10;&#10;">
          <a:extLst>
            <a:ext uri="{FF2B5EF4-FFF2-40B4-BE49-F238E27FC236}">
              <a16:creationId xmlns:a16="http://schemas.microsoft.com/office/drawing/2014/main" id="{34B095E6-B82C-4533-81A2-82946450BAFD}"/>
            </a:ext>
          </a:extLst>
        </xdr:cNvPr>
        <xdr:cNvGrpSpPr/>
      </xdr:nvGrpSpPr>
      <xdr:grpSpPr>
        <a:xfrm>
          <a:off x="10114732" y="1841498"/>
          <a:ext cx="3048820" cy="1336675"/>
          <a:chOff x="9048750" y="3743325"/>
          <a:chExt cx="2876350" cy="1361406"/>
        </a:xfrm>
      </xdr:grpSpPr>
      <xdr:sp macro="" textlink="">
        <xdr:nvSpPr>
          <xdr:cNvPr id="140" name="Шаг"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3"/>
            <a:ext cx="2276457" cy="1209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Чтобы возвести значение в степень, используйте символ крышки (</a:t>
            </a:r>
            <a:r>
              <a:rPr lang="ru" sz="1100" b="1" i="0" kern="1200" baseline="0">
                <a:solidFill>
                  <a:schemeClr val="dk1"/>
                </a:solidFill>
                <a:effectLst/>
                <a:latin typeface="+mn-lt"/>
                <a:ea typeface="+mn-ea"/>
                <a:cs typeface="+mn-cs"/>
              </a:rPr>
              <a:t>^</a:t>
            </a:r>
            <a:r>
              <a:rPr lang="ru" sz="1100" b="0" i="0" kern="1200" baseline="0">
                <a:solidFill>
                  <a:schemeClr val="dk1"/>
                </a:solidFill>
                <a:effectLst/>
                <a:latin typeface="+mn-lt"/>
                <a:ea typeface="+mn-ea"/>
                <a:cs typeface="+mn-cs"/>
              </a:rPr>
              <a:t>), например: =C3^C4. Для ввода формулы нажмите клавиши </a:t>
            </a:r>
            <a:r>
              <a:rPr lang="ru" sz="1100" b="1" i="0" kern="1200" baseline="0">
                <a:solidFill>
                  <a:schemeClr val="dk1"/>
                </a:solidFill>
                <a:effectLst/>
                <a:latin typeface="+mn-lt"/>
                <a:ea typeface="+mn-ea"/>
                <a:cs typeface="+mn-cs"/>
              </a:rPr>
              <a:t>SHIFT+6</a:t>
            </a:r>
            <a:r>
              <a:rPr lang="ru" sz="1100" b="0" i="0" kern="1200" baseline="0">
                <a:solidFill>
                  <a:schemeClr val="dk1"/>
                </a:solidFill>
                <a:effectLst/>
                <a:latin typeface="+mn-lt"/>
                <a:ea typeface="+mn-ea"/>
                <a:cs typeface="+mn-cs"/>
              </a:rPr>
              <a:t>.</a:t>
            </a:r>
          </a:p>
        </xdr:txBody>
      </xdr:sp>
      <xdr:pic>
        <xdr:nvPicPr>
          <xdr:cNvPr id="141" name="Лента «Дополнительно»" descr="Декоративная лента">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9287099" y="3950551"/>
            <a:ext cx="474289" cy="439736"/>
          </a:xfrm>
          <a:prstGeom prst="rect">
            <a:avLst/>
          </a:prstGeom>
        </xdr:spPr>
      </xdr:pic>
      <xdr:sp macro="" textlink="">
        <xdr:nvSpPr>
          <xdr:cNvPr id="142" name="Стрелка «Дополнительно»" descr="Стрелка">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333375</xdr:colOff>
      <xdr:row>61</xdr:row>
      <xdr:rowOff>190499</xdr:rowOff>
    </xdr:from>
    <xdr:to>
      <xdr:col>1</xdr:col>
      <xdr:colOff>5218938</xdr:colOff>
      <xdr:row>76</xdr:row>
      <xdr:rowOff>104774</xdr:rowOff>
    </xdr:to>
    <xdr:grpSp>
      <xdr:nvGrpSpPr>
        <xdr:cNvPr id="143" name="Группа 142">
          <a:extLst>
            <a:ext uri="{FF2B5EF4-FFF2-40B4-BE49-F238E27FC236}">
              <a16:creationId xmlns:a16="http://schemas.microsoft.com/office/drawing/2014/main" id="{79AC946A-932E-4F38-8B0A-9F23F83F1E52}"/>
            </a:ext>
          </a:extLst>
        </xdr:cNvPr>
        <xdr:cNvGrpSpPr/>
      </xdr:nvGrpSpPr>
      <xdr:grpSpPr>
        <a:xfrm>
          <a:off x="333375" y="12439649"/>
          <a:ext cx="5774563" cy="2682875"/>
          <a:chOff x="350069" y="11620499"/>
          <a:chExt cx="5733288" cy="2771775"/>
        </a:xfrm>
      </xdr:grpSpPr>
      <xdr:sp macro="" textlink="">
        <xdr:nvSpPr>
          <xdr:cNvPr id="144" name="Прямоугольник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Шаг" descr="Дополнительные сведения в Интернете&#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Прямая соединительная линия 145" descr="Декоративная линия">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Прямая соединительная линия 146" descr="Декоративная линия">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65</xdr:row>
      <xdr:rowOff>27170</xdr:rowOff>
    </xdr:from>
    <xdr:to>
      <xdr:col>1</xdr:col>
      <xdr:colOff>4391025</xdr:colOff>
      <xdr:row>67</xdr:row>
      <xdr:rowOff>23943</xdr:rowOff>
    </xdr:to>
    <xdr:grpSp>
      <xdr:nvGrpSpPr>
        <xdr:cNvPr id="148" name="Группа 147">
          <a:extLst>
            <a:ext uri="{FF2B5EF4-FFF2-40B4-BE49-F238E27FC236}">
              <a16:creationId xmlns:a16="http://schemas.microsoft.com/office/drawing/2014/main" id="{CA7B2371-3B06-4B9B-9469-235F43CE38D0}"/>
            </a:ext>
          </a:extLst>
        </xdr:cNvPr>
        <xdr:cNvGrpSpPr/>
      </xdr:nvGrpSpPr>
      <xdr:grpSpPr>
        <a:xfrm>
          <a:off x="555326" y="13019270"/>
          <a:ext cx="4724699" cy="365073"/>
          <a:chOff x="552970" y="11990570"/>
          <a:chExt cx="4683424" cy="377773"/>
        </a:xfrm>
      </xdr:grpSpPr>
      <xdr:sp macro="" textlink="">
        <xdr:nvSpPr>
          <xdr:cNvPr id="149" name="Шаг" descr="Гиперссылка на веб-страницу о функции СРЗНАЧ&#10;&#10;">
            <a:hlinkClick xmlns:r="http://schemas.openxmlformats.org/officeDocument/2006/relationships" r:id="rId7" tooltip="Сведения в Интернете об использовании Excel в качестве калькулятора"/>
            <a:extLst>
              <a:ext uri="{FF2B5EF4-FFF2-40B4-BE49-F238E27FC236}">
                <a16:creationId xmlns:a16="http://schemas.microsoft.com/office/drawing/2014/main" id="{94DAAE3B-3571-4AC2-BCCC-AD998F75E3DC}"/>
              </a:ext>
            </a:extLst>
          </xdr:cNvPr>
          <xdr:cNvSpPr txBox="1"/>
        </xdr:nvSpPr>
        <xdr:spPr>
          <a:xfrm>
            <a:off x="1002467" y="12068801"/>
            <a:ext cx="4233927"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Использование Microsoft Excel в качестве калькулятора</a:t>
            </a:r>
          </a:p>
        </xdr:txBody>
      </xdr:sp>
      <xdr:pic>
        <xdr:nvPicPr>
          <xdr:cNvPr id="150" name="Графический объект 22" descr="Дополнительные сведения в Интернете">
            <a:hlinkClick xmlns:r="http://schemas.openxmlformats.org/officeDocument/2006/relationships" r:id="rId7" tooltip="Дополнительные сведения в Интернете"/>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xmlns="" r:embed="rId9"/>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67</xdr:row>
      <xdr:rowOff>32200</xdr:rowOff>
    </xdr:from>
    <xdr:to>
      <xdr:col>1</xdr:col>
      <xdr:colOff>3409950</xdr:colOff>
      <xdr:row>69</xdr:row>
      <xdr:rowOff>34560</xdr:rowOff>
    </xdr:to>
    <xdr:grpSp>
      <xdr:nvGrpSpPr>
        <xdr:cNvPr id="151" name="Группа 150" descr="Полные сведения о формулах в Excel">
          <a:extLst>
            <a:ext uri="{FF2B5EF4-FFF2-40B4-BE49-F238E27FC236}">
              <a16:creationId xmlns:a16="http://schemas.microsoft.com/office/drawing/2014/main" id="{DBBBF993-8DF8-4B72-8129-E3AA07A81756}"/>
            </a:ext>
          </a:extLst>
        </xdr:cNvPr>
        <xdr:cNvGrpSpPr/>
      </xdr:nvGrpSpPr>
      <xdr:grpSpPr>
        <a:xfrm>
          <a:off x="555326" y="13392600"/>
          <a:ext cx="3743624" cy="370660"/>
          <a:chOff x="552970" y="12376600"/>
          <a:chExt cx="3702349" cy="383360"/>
        </a:xfrm>
      </xdr:grpSpPr>
      <xdr:sp macro="" textlink="">
        <xdr:nvSpPr>
          <xdr:cNvPr id="152" name="Шаг" descr="Гиперссылка на веб-страницу о функции СЧЁТ&#10;">
            <a:hlinkClick xmlns:r="http://schemas.openxmlformats.org/officeDocument/2006/relationships" r:id="rId10" tooltip="Подробные сведения в Интернете о формулах Excel"/>
            <a:extLst>
              <a:ext uri="{FF2B5EF4-FFF2-40B4-BE49-F238E27FC236}">
                <a16:creationId xmlns:a16="http://schemas.microsoft.com/office/drawing/2014/main" id="{68253150-FDCC-4078-B423-C873DCBF4AD9}"/>
              </a:ext>
            </a:extLst>
          </xdr:cNvPr>
          <xdr:cNvSpPr txBox="1"/>
        </xdr:nvSpPr>
        <xdr:spPr>
          <a:xfrm>
            <a:off x="1002467" y="12466356"/>
            <a:ext cx="3252852"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Полные сведения о формулах в Excel</a:t>
            </a:r>
          </a:p>
        </xdr:txBody>
      </xdr:sp>
      <xdr:pic>
        <xdr:nvPicPr>
          <xdr:cNvPr id="153" name="Графический объект 22" descr="Дополнительные сведения в Интернете">
            <a:hlinkClick xmlns:r="http://schemas.openxmlformats.org/officeDocument/2006/relationships" r:id="rId10" tooltip="Дополнительные сведения в Интернете"/>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xmlns="" r:embed="rId9"/>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69</xdr:row>
      <xdr:rowOff>50998</xdr:rowOff>
    </xdr:from>
    <xdr:to>
      <xdr:col>1</xdr:col>
      <xdr:colOff>2412180</xdr:colOff>
      <xdr:row>71</xdr:row>
      <xdr:rowOff>47771</xdr:rowOff>
    </xdr:to>
    <xdr:grpSp>
      <xdr:nvGrpSpPr>
        <xdr:cNvPr id="154" name="Группа 153">
          <a:extLst>
            <a:ext uri="{FF2B5EF4-FFF2-40B4-BE49-F238E27FC236}">
              <a16:creationId xmlns:a16="http://schemas.microsoft.com/office/drawing/2014/main" id="{97003A87-44BF-4E57-A760-19DF355C2169}"/>
            </a:ext>
          </a:extLst>
        </xdr:cNvPr>
        <xdr:cNvGrpSpPr/>
      </xdr:nvGrpSpPr>
      <xdr:grpSpPr>
        <a:xfrm>
          <a:off x="555326" y="13779698"/>
          <a:ext cx="2745854" cy="365073"/>
          <a:chOff x="552970" y="12776398"/>
          <a:chExt cx="2704579" cy="377773"/>
        </a:xfrm>
      </xdr:grpSpPr>
      <xdr:sp macro="" textlink="">
        <xdr:nvSpPr>
          <xdr:cNvPr id="155" name="Шаг" descr="Гиперссылка на веб-страницу об использовании Excel в качестве калькулятора&#10;">
            <a:hlinkClick xmlns:r="http://schemas.openxmlformats.org/officeDocument/2006/relationships" r:id="rId11" tooltip="Функции Excel по категориям"/>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Функции Excel (по категориям) </a:t>
            </a:r>
          </a:p>
        </xdr:txBody>
      </xdr:sp>
      <xdr:pic>
        <xdr:nvPicPr>
          <xdr:cNvPr id="156" name="Графический объект 155" descr="Дополнительные сведения в Интернете">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xmlns="" r:embed="rId9"/>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71</xdr:row>
      <xdr:rowOff>62857</xdr:rowOff>
    </xdr:from>
    <xdr:to>
      <xdr:col>1</xdr:col>
      <xdr:colOff>2669355</xdr:colOff>
      <xdr:row>73</xdr:row>
      <xdr:rowOff>65217</xdr:rowOff>
    </xdr:to>
    <xdr:grpSp>
      <xdr:nvGrpSpPr>
        <xdr:cNvPr id="157" name="Группа 156">
          <a:extLst>
            <a:ext uri="{FF2B5EF4-FFF2-40B4-BE49-F238E27FC236}">
              <a16:creationId xmlns:a16="http://schemas.microsoft.com/office/drawing/2014/main" id="{71257630-43F1-4787-B9D3-FAD6BF048228}"/>
            </a:ext>
          </a:extLst>
        </xdr:cNvPr>
        <xdr:cNvGrpSpPr/>
      </xdr:nvGrpSpPr>
      <xdr:grpSpPr>
        <a:xfrm>
          <a:off x="567509" y="14159857"/>
          <a:ext cx="2990846" cy="370660"/>
          <a:chOff x="565153" y="13169257"/>
          <a:chExt cx="2949571" cy="383360"/>
        </a:xfrm>
      </xdr:grpSpPr>
      <xdr:sp macro="" textlink="">
        <xdr:nvSpPr>
          <xdr:cNvPr id="158" name="Шаг" descr="Гиперссылка на бесплатные учебные веб-курсы по Excel&#10;">
            <a:hlinkClick xmlns:r="http://schemas.openxmlformats.org/officeDocument/2006/relationships" r:id="rId12" tooltip="Функции Excel по алфавиту"/>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Функции Excel (по алфавиту) </a:t>
            </a:r>
          </a:p>
        </xdr:txBody>
      </xdr:sp>
      <xdr:pic>
        <xdr:nvPicPr>
          <xdr:cNvPr id="159" name="Графический объект 22" descr="Дополнительные сведения в Интернете">
            <a:hlinkClick xmlns:r="http://schemas.openxmlformats.org/officeDocument/2006/relationships" r:id="rId12" tooltip="Дополнительные сведения в Интернете"/>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xmlns="" r:embed="rId9"/>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73</xdr:row>
      <xdr:rowOff>62857</xdr:rowOff>
    </xdr:from>
    <xdr:to>
      <xdr:col>1</xdr:col>
      <xdr:colOff>3648074</xdr:colOff>
      <xdr:row>75</xdr:row>
      <xdr:rowOff>65217</xdr:rowOff>
    </xdr:to>
    <xdr:grpSp>
      <xdr:nvGrpSpPr>
        <xdr:cNvPr id="160" name="Группа 159">
          <a:extLst>
            <a:ext uri="{FF2B5EF4-FFF2-40B4-BE49-F238E27FC236}">
              <a16:creationId xmlns:a16="http://schemas.microsoft.com/office/drawing/2014/main" id="{32835AA2-E6D6-41DC-B4E4-AF07FAC19150}"/>
            </a:ext>
          </a:extLst>
        </xdr:cNvPr>
        <xdr:cNvGrpSpPr/>
      </xdr:nvGrpSpPr>
      <xdr:grpSpPr>
        <a:xfrm>
          <a:off x="577034" y="14528157"/>
          <a:ext cx="3960040" cy="370660"/>
          <a:chOff x="574678" y="13550257"/>
          <a:chExt cx="3918765" cy="383360"/>
        </a:xfrm>
      </xdr:grpSpPr>
      <xdr:sp macro="" textlink="">
        <xdr:nvSpPr>
          <xdr:cNvPr id="161" name="Шаг" descr="Гиперссылка на бесплатные учебные веб-курсы по Excel&#10;">
            <a:hlinkClick xmlns:r="http://schemas.openxmlformats.org/officeDocument/2006/relationships" r:id="rId13" tooltip="Сведения в Интернете о бесплатных учебных веб-курсах по Excel"/>
            <a:extLst>
              <a:ext uri="{FF2B5EF4-FFF2-40B4-BE49-F238E27FC236}">
                <a16:creationId xmlns:a16="http://schemas.microsoft.com/office/drawing/2014/main" id="{BBD9D617-8BE8-4A77-A4A7-46711DF153C7}"/>
              </a:ext>
            </a:extLst>
          </xdr:cNvPr>
          <xdr:cNvSpPr txBox="1"/>
        </xdr:nvSpPr>
        <xdr:spPr>
          <a:xfrm>
            <a:off x="1024174" y="13634084"/>
            <a:ext cx="3469269"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Бесплатные учебные веб-курсы по Excel</a:t>
            </a:r>
          </a:p>
        </xdr:txBody>
      </xdr:sp>
      <xdr:pic>
        <xdr:nvPicPr>
          <xdr:cNvPr id="162" name="Графический объект 22" descr="Дополнительные сведения в Интернете">
            <a:hlinkClick xmlns:r="http://schemas.openxmlformats.org/officeDocument/2006/relationships" r:id="rId13" tooltip="Дополнительные сведения в Интернете"/>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xmlns="" r:embed="rId9"/>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5262564</xdr:colOff>
      <xdr:row>4</xdr:row>
      <xdr:rowOff>6808</xdr:rowOff>
    </xdr:from>
    <xdr:to>
      <xdr:col>4</xdr:col>
      <xdr:colOff>752476</xdr:colOff>
      <xdr:row>14</xdr:row>
      <xdr:rowOff>85724</xdr:rowOff>
    </xdr:to>
    <xdr:grpSp>
      <xdr:nvGrpSpPr>
        <xdr:cNvPr id="163" name="Группа 162">
          <a:extLst>
            <a:ext uri="{FF2B5EF4-FFF2-40B4-BE49-F238E27FC236}">
              <a16:creationId xmlns:a16="http://schemas.microsoft.com/office/drawing/2014/main" id="{C2C01485-52DA-46D7-91BA-2CB22C9C592D}"/>
            </a:ext>
          </a:extLst>
        </xdr:cNvPr>
        <xdr:cNvGrpSpPr/>
      </xdr:nvGrpSpPr>
      <xdr:grpSpPr>
        <a:xfrm>
          <a:off x="6151564" y="1353008"/>
          <a:ext cx="2532062" cy="1952166"/>
          <a:chOff x="6284692" y="1189724"/>
          <a:chExt cx="2198610" cy="1977438"/>
        </a:xfrm>
      </xdr:grpSpPr>
      <xdr:grpSp>
        <xdr:nvGrpSpPr>
          <xdr:cNvPr id="164" name="Строки с квадратной скобкой">
            <a:extLst>
              <a:ext uri="{FF2B5EF4-FFF2-40B4-BE49-F238E27FC236}">
                <a16:creationId xmlns:a16="http://schemas.microsoft.com/office/drawing/2014/main" id="{C6C732D8-8C93-4CFB-BAD8-7EB1D0E191AF}"/>
              </a:ext>
            </a:extLst>
          </xdr:cNvPr>
          <xdr:cNvGrpSpPr/>
        </xdr:nvGrpSpPr>
        <xdr:grpSpPr>
          <a:xfrm rot="5886532">
            <a:off x="6795435" y="1007424"/>
            <a:ext cx="563095" cy="927696"/>
            <a:chOff x="9786972" y="1008297"/>
            <a:chExt cx="273326" cy="789155"/>
          </a:xfrm>
        </xdr:grpSpPr>
        <xdr:sp macro="" textlink="">
          <xdr:nvSpPr>
            <xdr:cNvPr id="167" name="Другая строка с квадратной скобкой" descr="Строка с квадратной скобкой">
              <a:extLst>
                <a:ext uri="{FF2B5EF4-FFF2-40B4-BE49-F238E27FC236}">
                  <a16:creationId xmlns:a16="http://schemas.microsoft.com/office/drawing/2014/main" id="{CE60D9BE-1267-484B-8547-1136C10EC14C}"/>
                </a:ext>
              </a:extLst>
            </xdr:cNvPr>
            <xdr:cNvSpPr/>
          </xdr:nvSpPr>
          <xdr:spPr>
            <a:xfrm>
              <a:off x="9786972" y="1008297"/>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Строка с квадратной скобкой" descr="Строка с квадратной скобкой&#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Звезды" descr="Звезды">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xmlns="" r:embed="rId15"/>
              </a:ext>
            </a:extLst>
          </a:blip>
          <a:stretch>
            <a:fillRect/>
          </a:stretch>
        </xdr:blipFill>
        <xdr:spPr>
          <a:xfrm>
            <a:off x="6284692" y="1993317"/>
            <a:ext cx="323250" cy="337815"/>
          </a:xfrm>
          <a:prstGeom prst="rect">
            <a:avLst/>
          </a:prstGeom>
        </xdr:spPr>
      </xdr:pic>
      <xdr:sp macro="" textlink="">
        <xdr:nvSpPr>
          <xdr:cNvPr id="166" name="Инструкции"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3"/>
            <a:ext cx="1816194" cy="127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ПОПРОБУЙТЕ САМИ!</a:t>
            </a:r>
          </a:p>
          <a:p>
            <a:pPr rtl="0"/>
            <a:r>
              <a:rPr lang="ru" sz="1100" kern="1200">
                <a:solidFill>
                  <a:schemeClr val="dk1"/>
                </a:solidFill>
                <a:effectLst/>
                <a:latin typeface="+mn-lt"/>
                <a:ea typeface="+mn-ea"/>
                <a:cs typeface="+mn-cs"/>
              </a:rPr>
              <a:t>Введите здесь другие</a:t>
            </a:r>
            <a:r>
              <a:rPr lang="ru" sz="1100" kern="1200" baseline="0">
                <a:solidFill>
                  <a:schemeClr val="dk1"/>
                </a:solidFill>
                <a:effectLst/>
                <a:latin typeface="+mn-lt"/>
                <a:ea typeface="+mn-ea"/>
                <a:cs typeface="+mn-cs"/>
              </a:rPr>
              <a:t> числа и посмотрите, как автоматически изменятся результаты формулы.</a:t>
            </a:r>
            <a:endParaRPr lang="en-US" sz="1100">
              <a:effectLst/>
            </a:endParaRPr>
          </a:p>
        </xdr:txBody>
      </xdr:sp>
    </xdr:grpSp>
    <xdr:clientData/>
  </xdr:twoCellAnchor>
  <xdr:twoCellAnchor editAs="absolute">
    <xdr:from>
      <xdr:col>5</xdr:col>
      <xdr:colOff>1023656</xdr:colOff>
      <xdr:row>25</xdr:row>
      <xdr:rowOff>129774</xdr:rowOff>
    </xdr:from>
    <xdr:to>
      <xdr:col>12</xdr:col>
      <xdr:colOff>390525</xdr:colOff>
      <xdr:row>37</xdr:row>
      <xdr:rowOff>161925</xdr:rowOff>
    </xdr:to>
    <xdr:grpSp>
      <xdr:nvGrpSpPr>
        <xdr:cNvPr id="170" name="ПОЛЕЗНЫЕ СВЕДЕНИЯ" descr="ПОЛЕЗНЫЕ СВЕДЕНИЯ&#10;&#10;">
          <a:extLst>
            <a:ext uri="{FF2B5EF4-FFF2-40B4-BE49-F238E27FC236}">
              <a16:creationId xmlns:a16="http://schemas.microsoft.com/office/drawing/2014/main" id="{C43C872B-4996-44B6-9821-46907E2D5805}"/>
            </a:ext>
          </a:extLst>
        </xdr:cNvPr>
        <xdr:cNvGrpSpPr/>
      </xdr:nvGrpSpPr>
      <xdr:grpSpPr>
        <a:xfrm>
          <a:off x="10688356" y="5609824"/>
          <a:ext cx="4624669" cy="2388001"/>
          <a:chOff x="7053810" y="15226304"/>
          <a:chExt cx="4333339" cy="2125702"/>
        </a:xfrm>
      </xdr:grpSpPr>
      <xdr:sp macro="" textlink="">
        <xdr:nvSpPr>
          <xdr:cNvPr id="212" name="Шаг"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9"/>
            <a:ext cx="4010037" cy="208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Константы — это значения, которые вводятся в ячейки и формулы. Хотя формула =10+20 может давать тот же результат, что и =A1+B1, использовать константы не рекомендуется. Это объясняется следующим: чтобы увидеть значение константы, нужно выделить ячейку и найти его в ней. Из-за этого константы сложно изменять. Гораздо удобнее ввести значения в отдельные ячейки, где их можно легко изменять, и добавить ссылки на них в формулу.</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ru" sz="1100" b="0" i="0" kern="1200" baseline="0">
                <a:solidFill>
                  <a:schemeClr val="dk1"/>
                </a:solidFill>
                <a:effectLst/>
                <a:latin typeface="+mn-lt"/>
                <a:ea typeface="+mn-ea"/>
                <a:cs typeface="+mn-cs"/>
              </a:rPr>
              <a:t>Например, выделите желтую ячейку с числом </a:t>
            </a:r>
            <a:r>
              <a:rPr lang="ru" sz="1100" b="1" i="0" kern="1200" baseline="0">
                <a:solidFill>
                  <a:schemeClr val="dk1"/>
                </a:solidFill>
                <a:effectLst/>
                <a:latin typeface="+mn-lt"/>
                <a:ea typeface="+mn-ea"/>
                <a:cs typeface="+mn-cs"/>
              </a:rPr>
              <a:t>12</a:t>
            </a:r>
            <a:r>
              <a:rPr lang="ru" sz="1100" b="0" i="0" kern="1200" baseline="0">
                <a:solidFill>
                  <a:schemeClr val="dk1"/>
                </a:solidFill>
                <a:effectLst/>
                <a:latin typeface="+mn-lt"/>
                <a:ea typeface="+mn-ea"/>
                <a:cs typeface="+mn-cs"/>
              </a:rPr>
              <a:t> ниже. Вы увидите, что в ней используется функция </a:t>
            </a:r>
            <a:r>
              <a:rPr lang="ru" sz="1100" b="1" i="0" kern="1200" baseline="0">
                <a:solidFill>
                  <a:schemeClr val="dk1"/>
                </a:solidFill>
                <a:effectLst/>
                <a:latin typeface="+mn-lt"/>
                <a:ea typeface="+mn-ea"/>
                <a:cs typeface="+mn-cs"/>
              </a:rPr>
              <a:t>СУММ</a:t>
            </a:r>
            <a:r>
              <a:rPr lang="ru" sz="1100" b="0" i="0" kern="1200" baseline="0">
                <a:solidFill>
                  <a:schemeClr val="dk1"/>
                </a:solidFill>
                <a:effectLst/>
                <a:latin typeface="+mn-lt"/>
                <a:ea typeface="+mn-ea"/>
                <a:cs typeface="+mn-cs"/>
              </a:rPr>
              <a:t>, которая ссылается на диапазон ячеек. В формуле нет самих чисел 4 и 8. </a:t>
            </a:r>
          </a:p>
        </xdr:txBody>
      </xdr:sp>
      <xdr:pic>
        <xdr:nvPicPr>
          <xdr:cNvPr id="213" name="Графический объект 147" descr="Очки">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6">
            <a:extLst>
              <a:ext uri="{96DAC541-7B7A-43D3-8B79-37D633B846F1}">
                <asvg:svgBlip xmlns:asvg="http://schemas.microsoft.com/office/drawing/2016/SVG/main" xmlns="" r:embed="rId17"/>
              </a:ext>
            </a:extLst>
          </a:blip>
          <a:stretch>
            <a:fillRect/>
          </a:stretch>
        </xdr:blipFill>
        <xdr:spPr>
          <a:xfrm>
            <a:off x="7053810" y="15226304"/>
            <a:ext cx="323347" cy="349115"/>
          </a:xfrm>
          <a:prstGeom prst="rect">
            <a:avLst/>
          </a:prstGeom>
        </xdr:spPr>
      </xdr:pic>
    </xdr:grpSp>
    <xdr:clientData/>
  </xdr:twoCellAnchor>
  <xdr:twoCellAnchor editAs="oneCell">
    <xdr:from>
      <xdr:col>1</xdr:col>
      <xdr:colOff>5295899</xdr:colOff>
      <xdr:row>35</xdr:row>
      <xdr:rowOff>26207</xdr:rowOff>
    </xdr:from>
    <xdr:to>
      <xdr:col>5</xdr:col>
      <xdr:colOff>932947</xdr:colOff>
      <xdr:row>45</xdr:row>
      <xdr:rowOff>130731</xdr:rowOff>
    </xdr:to>
    <xdr:pic>
      <xdr:nvPicPr>
        <xdr:cNvPr id="4" name="Рисунок 3" descr="Диапазон состоит из начальной ячейки, двоеточия и конечной ячейки. Если выбрать диапазон ячеек для формулы, Excel автоматически добавит двоеточие. Например, A1:A10 — это диапазон ячеек с A1 по A10.">
          <a:extLst>
            <a:ext uri="{FF2B5EF4-FFF2-40B4-BE49-F238E27FC236}">
              <a16:creationId xmlns:a16="http://schemas.microsoft.com/office/drawing/2014/main" id="{A10B1741-C031-4CCA-8649-E13E092B5165}"/>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xdr:blipFill>
      <xdr:spPr>
        <a:xfrm>
          <a:off x="6143624" y="7712882"/>
          <a:ext cx="4019048" cy="2009524"/>
        </a:xfrm>
        <a:prstGeom prst="rect">
          <a:avLst/>
        </a:prstGeom>
      </xdr:spPr>
    </xdr:pic>
    <xdr:clientData/>
  </xdr:twoCellAnchor>
  <xdr:twoCellAnchor editAs="oneCell">
    <xdr:from>
      <xdr:col>1</xdr:col>
      <xdr:colOff>5400675</xdr:colOff>
      <xdr:row>45</xdr:row>
      <xdr:rowOff>63272</xdr:rowOff>
    </xdr:from>
    <xdr:to>
      <xdr:col>11</xdr:col>
      <xdr:colOff>265744</xdr:colOff>
      <xdr:row>58</xdr:row>
      <xdr:rowOff>72486</xdr:rowOff>
    </xdr:to>
    <xdr:pic>
      <xdr:nvPicPr>
        <xdr:cNvPr id="5" name="Рисунок 4" descr="При использовании функций в Excel нужно сначала ввести имя функции, например =СУММ, затем открывающую круглую скобку. После этого добавляются аргументы или диапазоны. Несколько аргументов или диапазонов можно разделить точкой с запятой. В этом примере суммируются два диапазона с помощью формулы =СУММ(A1:A10;C1:C10).">
          <a:extLst>
            <a:ext uri="{FF2B5EF4-FFF2-40B4-BE49-F238E27FC236}">
              <a16:creationId xmlns:a16="http://schemas.microsoft.com/office/drawing/2014/main" id="{9CE19FB0-7F40-4845-93C2-4653431C8678}"/>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xdr:blipFill>
      <xdr:spPr>
        <a:xfrm>
          <a:off x="6248400" y="9654947"/>
          <a:ext cx="7647619" cy="24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69</xdr:row>
      <xdr:rowOff>85725</xdr:rowOff>
    </xdr:from>
    <xdr:to>
      <xdr:col>1</xdr:col>
      <xdr:colOff>5228463</xdr:colOff>
      <xdr:row>87</xdr:row>
      <xdr:rowOff>152400</xdr:rowOff>
    </xdr:to>
    <xdr:grpSp>
      <xdr:nvGrpSpPr>
        <xdr:cNvPr id="180" name="Дополнительно в Интернете" descr="More information on the web, contains links to the web&#10;Back to top&#10;Next step">
          <a:hlinkClick xmlns:r="http://schemas.openxmlformats.org/officeDocument/2006/relationships" r:id="rId1" tooltip="Щелкните здесь, чтобы перейти на следующий лист"/>
          <a:extLst>
            <a:ext uri="{FF2B5EF4-FFF2-40B4-BE49-F238E27FC236}">
              <a16:creationId xmlns:a16="http://schemas.microsoft.com/office/drawing/2014/main" id="{ABD21ECB-A0A3-4E0D-861E-B3FBCE376575}"/>
            </a:ext>
          </a:extLst>
        </xdr:cNvPr>
        <xdr:cNvGrpSpPr/>
      </xdr:nvGrpSpPr>
      <xdr:grpSpPr>
        <a:xfrm>
          <a:off x="342900" y="13801725"/>
          <a:ext cx="5774563" cy="3495675"/>
          <a:chOff x="323850" y="16837043"/>
          <a:chExt cx="5737224" cy="3349188"/>
        </a:xfrm>
      </xdr:grpSpPr>
      <xdr:sp macro="" textlink="">
        <xdr:nvSpPr>
          <xdr:cNvPr id="181" name="Прямоугольник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Шаг" descr="Дополнительные сведения в Интернете&#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Прямая соединительная линия 182" descr="Декоративная линия">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Кнопка «Далее»" descr="Кнопка «В начало страницы» с гиперссылкой на ячейку A1">
            <a:hlinkClick xmlns:r="http://schemas.openxmlformats.org/officeDocument/2006/relationships" r:id="rId1" tooltip="Выберите, чтобы вернуться в ячейку A1 на этом листе"/>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85" name="Прямая соединительная линия 184" descr="Декоративная линия">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Кнопка «Далее»" descr="Кнопка «Следующий шаг» с гиперссылкой на следующий лист">
            <a:hlinkClick xmlns:r="http://schemas.openxmlformats.org/officeDocument/2006/relationships" r:id="rId2" tooltip="Щелкните здесь, чтобы перейти на следующий лист"/>
            <a:extLst>
              <a:ext uri="{FF2B5EF4-FFF2-40B4-BE49-F238E27FC236}">
                <a16:creationId xmlns:a16="http://schemas.microsoft.com/office/drawing/2014/main" id="{4F102BCA-DDCB-4390-A653-445B336B333A}"/>
              </a:ext>
            </a:extLst>
          </xdr:cNvPr>
          <xdr:cNvSpPr/>
        </xdr:nvSpPr>
        <xdr:spPr>
          <a:xfrm>
            <a:off x="4250844" y="19669174"/>
            <a:ext cx="1562581" cy="342142"/>
          </a:xfrm>
          <a:prstGeom prst="rightArrowCallout">
            <a:avLst>
              <a:gd name="adj1" fmla="val 32829"/>
              <a:gd name="adj2" fmla="val 31524"/>
              <a:gd name="adj3" fmla="val 25000"/>
              <a:gd name="adj4" fmla="val 8879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87" name="Шаг" descr="Гиперссылка на веб-страницу о функции СУММ&#10;&#10;">
            <a:hlinkClick xmlns:r="http://schemas.openxmlformats.org/officeDocument/2006/relationships" r:id="rId3" tooltip="Подробные сведения в Интернете о функции СУММ"/>
            <a:extLst>
              <a:ext uri="{FF2B5EF4-FFF2-40B4-BE49-F238E27FC236}">
                <a16:creationId xmlns:a16="http://schemas.microsoft.com/office/drawing/2014/main" id="{AB2D976E-4F84-41AE-9EC8-DB5589E60A01}"/>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СУММ</a:t>
            </a:r>
          </a:p>
        </xdr:txBody>
      </xdr:sp>
      <xdr:pic>
        <xdr:nvPicPr>
          <xdr:cNvPr id="188" name="Графический объект 22" descr="Стрелка">
            <a:hlinkClick xmlns:r="http://schemas.openxmlformats.org/officeDocument/2006/relationships" r:id="rId3" tooltip="Дополнительные сведения в Интернете"/>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35353" y="17517562"/>
            <a:ext cx="495829" cy="429422"/>
          </a:xfrm>
          <a:prstGeom prst="rect">
            <a:avLst/>
          </a:prstGeom>
        </xdr:spPr>
      </xdr:pic>
      <xdr:sp macro="" textlink="">
        <xdr:nvSpPr>
          <xdr:cNvPr id="189" name="Шаг" descr="Гиперссылка на веб-страницу об использовании функции «Автосумма» для суммирования чисел&#10;">
            <a:hlinkClick xmlns:r="http://schemas.openxmlformats.org/officeDocument/2006/relationships" r:id="rId6" tooltip="Сведения в Интернете об использовании функции «Автосумма» для суммирования чисел"/>
            <a:extLst>
              <a:ext uri="{FF2B5EF4-FFF2-40B4-BE49-F238E27FC236}">
                <a16:creationId xmlns:a16="http://schemas.microsoft.com/office/drawing/2014/main" id="{E8AF0476-BB01-4EAA-81FC-EFE0808FE13E}"/>
              </a:ext>
            </a:extLst>
          </xdr:cNvPr>
          <xdr:cNvSpPr txBox="1"/>
        </xdr:nvSpPr>
        <xdr:spPr>
          <a:xfrm>
            <a:off x="1003908" y="18058397"/>
            <a:ext cx="4819640"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Использование функции «Автосумма»</a:t>
            </a:r>
            <a:r>
              <a:rPr lang="ru"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для суммирования чисел</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Графический объект 22" descr="Стрелка">
            <a:hlinkClick xmlns:r="http://schemas.openxmlformats.org/officeDocument/2006/relationships" r:id="rId6" tooltip="Дополнительные сведения в Интернете"/>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35353" y="17956370"/>
            <a:ext cx="495829" cy="435772"/>
          </a:xfrm>
          <a:prstGeom prst="rect">
            <a:avLst/>
          </a:prstGeom>
        </xdr:spPr>
      </xdr:pic>
      <xdr:sp macro="" textlink="">
        <xdr:nvSpPr>
          <xdr:cNvPr id="191" name="Шаг" descr="Гиперссылка на веб-страницу о функции СЧЁТ&#10;">
            <a:hlinkClick xmlns:r="http://schemas.openxmlformats.org/officeDocument/2006/relationships" r:id="rId7" tooltip="Подробные сведения о функции СЧЁТ в Интернете"/>
            <a:extLst>
              <a:ext uri="{FF2B5EF4-FFF2-40B4-BE49-F238E27FC236}">
                <a16:creationId xmlns:a16="http://schemas.microsoft.com/office/drawing/2014/main" id="{9FF9A895-01D5-42A2-8C16-126975374E45}"/>
              </a:ext>
            </a:extLst>
          </xdr:cNvPr>
          <xdr:cNvSpPr txBox="1"/>
        </xdr:nvSpPr>
        <xdr:spPr>
          <a:xfrm>
            <a:off x="1003908" y="18506516"/>
            <a:ext cx="216936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СЧЁТ</a:t>
            </a:r>
          </a:p>
        </xdr:txBody>
      </xdr:sp>
      <xdr:pic>
        <xdr:nvPicPr>
          <xdr:cNvPr id="192" name="Графический объект 22" descr="Стрелка">
            <a:hlinkClick xmlns:r="http://schemas.openxmlformats.org/officeDocument/2006/relationships" r:id="rId7" tooltip="Дополнительные сведения в Интернете"/>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35353" y="18410828"/>
            <a:ext cx="495829" cy="429422"/>
          </a:xfrm>
          <a:prstGeom prst="rect">
            <a:avLst/>
          </a:prstGeom>
        </xdr:spPr>
      </xdr:pic>
      <xdr:sp macro="" textlink="">
        <xdr:nvSpPr>
          <xdr:cNvPr id="193" name="Шаг" descr="Гиперссылка на бесплатные учебные веб-курсы по Excel&#10;">
            <a:hlinkClick xmlns:r="http://schemas.openxmlformats.org/officeDocument/2006/relationships" r:id="rId8" tooltip="Сведения о бесплатных учебных веб-курсах по Excel"/>
            <a:extLst>
              <a:ext uri="{FF2B5EF4-FFF2-40B4-BE49-F238E27FC236}">
                <a16:creationId xmlns:a16="http://schemas.microsoft.com/office/drawing/2014/main" id="{62BCA8C0-A9F1-4706-AAE7-F42F5ABFF970}"/>
              </a:ext>
            </a:extLst>
          </xdr:cNvPr>
          <xdr:cNvSpPr txBox="1"/>
        </xdr:nvSpPr>
        <xdr:spPr>
          <a:xfrm>
            <a:off x="1016607" y="18952686"/>
            <a:ext cx="3386740"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Бесплатные учебные веб-курсы по Excel</a:t>
            </a:r>
          </a:p>
        </xdr:txBody>
      </xdr:sp>
      <xdr:pic>
        <xdr:nvPicPr>
          <xdr:cNvPr id="194"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6344</xdr:rowOff>
    </xdr:from>
    <xdr:to>
      <xdr:col>5</xdr:col>
      <xdr:colOff>1714499</xdr:colOff>
      <xdr:row>61</xdr:row>
      <xdr:rowOff>57146</xdr:rowOff>
    </xdr:to>
    <xdr:grpSp>
      <xdr:nvGrpSpPr>
        <xdr:cNvPr id="195" name="ВАЖНО"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750050" y="10293344"/>
          <a:ext cx="3651249" cy="1955802"/>
          <a:chOff x="6788150" y="10960177"/>
          <a:chExt cx="3714749" cy="1889001"/>
        </a:xfrm>
      </xdr:grpSpPr>
      <xdr:sp macro="" textlink="">
        <xdr:nvSpPr>
          <xdr:cNvPr id="196" name="Инструкция"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2"/>
            <a:ext cx="3429000"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ВАЖНЫЕ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Дважды щелкните эту ячейку. Вы заметите число </a:t>
            </a:r>
            <a:r>
              <a:rPr lang="ru" sz="1100" b="0" i="1" kern="1200" baseline="0">
                <a:solidFill>
                  <a:schemeClr val="dk1"/>
                </a:solidFill>
                <a:effectLst/>
                <a:latin typeface="+mn-lt"/>
                <a:ea typeface="+mn-ea"/>
                <a:cs typeface="+mn-cs"/>
              </a:rPr>
              <a:t>100 </a:t>
            </a:r>
            <a:r>
              <a:rPr lang="ru" sz="1100" b="0" i="0" kern="1200" baseline="0">
                <a:solidFill>
                  <a:schemeClr val="dk1"/>
                </a:solidFill>
                <a:effectLst/>
                <a:latin typeface="+mn-lt"/>
                <a:ea typeface="+mn-ea"/>
                <a:cs typeface="+mn-cs"/>
              </a:rPr>
              <a:t>в конце. Хотя в формулу можно вставлять числа таким образом, делайте это только в исключительных случаях. Это число называется </a:t>
            </a:r>
            <a:r>
              <a:rPr lang="ru" sz="1100" b="1" i="0" kern="1200" baseline="0">
                <a:solidFill>
                  <a:schemeClr val="dk1"/>
                </a:solidFill>
                <a:effectLst/>
                <a:latin typeface="+mn-lt"/>
                <a:ea typeface="+mn-ea"/>
                <a:cs typeface="+mn-cs"/>
              </a:rPr>
              <a:t>константой</a:t>
            </a:r>
            <a:r>
              <a:rPr lang="ru" sz="1100" b="0" i="0" kern="1200" baseline="0">
                <a:solidFill>
                  <a:schemeClr val="dk1"/>
                </a:solidFill>
                <a:effectLst/>
                <a:latin typeface="+mn-lt"/>
                <a:ea typeface="+mn-ea"/>
                <a:cs typeface="+mn-cs"/>
              </a:rPr>
              <a:t>, и вы легко можете забыть о его наличии в формуле. Вместо этого рекомендуется включить ссылку на другую ячейку, например F51. Вы легко заметите константу, которая не будет скрыта в формуле. </a:t>
            </a:r>
            <a:endParaRPr lang="en-US" sz="1100">
              <a:effectLst/>
            </a:endParaRPr>
          </a:p>
        </xdr:txBody>
      </xdr:sp>
      <xdr:pic>
        <xdr:nvPicPr>
          <xdr:cNvPr id="197" name="Лупа" descr="Лупа">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flipH="1">
            <a:off x="6788150" y="11420475"/>
            <a:ext cx="352313" cy="339611"/>
          </a:xfrm>
          <a:prstGeom prst="rect">
            <a:avLst/>
          </a:prstGeom>
        </xdr:spPr>
      </xdr:pic>
      <xdr:sp macro="" textlink="">
        <xdr:nvSpPr>
          <xdr:cNvPr id="198" name="Стрелка" descr="Стрелка">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7427</xdr:colOff>
      <xdr:row>33</xdr:row>
      <xdr:rowOff>120650</xdr:rowOff>
    </xdr:from>
    <xdr:to>
      <xdr:col>8</xdr:col>
      <xdr:colOff>457210</xdr:colOff>
      <xdr:row>42</xdr:row>
      <xdr:rowOff>114300</xdr:rowOff>
    </xdr:to>
    <xdr:grpSp>
      <xdr:nvGrpSpPr>
        <xdr:cNvPr id="2" name="Группа 1">
          <a:extLst>
            <a:ext uri="{FF2B5EF4-FFF2-40B4-BE49-F238E27FC236}">
              <a16:creationId xmlns:a16="http://schemas.microsoft.com/office/drawing/2014/main" id="{C31E7FA9-873B-48E5-80FF-FEEB66A44E83}"/>
            </a:ext>
          </a:extLst>
        </xdr:cNvPr>
        <xdr:cNvGrpSpPr/>
      </xdr:nvGrpSpPr>
      <xdr:grpSpPr>
        <a:xfrm>
          <a:off x="8535477" y="6978650"/>
          <a:ext cx="3999433" cy="1708150"/>
          <a:chOff x="8151302" y="6978650"/>
          <a:chExt cx="3157223" cy="1708150"/>
        </a:xfrm>
      </xdr:grpSpPr>
      <xdr:pic>
        <xdr:nvPicPr>
          <xdr:cNvPr id="200" name="Изображение строки состояния" descr="Изображение строки состояния Сумма: 170">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8826760" y="7642325"/>
            <a:ext cx="931653" cy="200000"/>
          </a:xfrm>
          <a:prstGeom prst="rect">
            <a:avLst/>
          </a:prstGeom>
        </xdr:spPr>
      </xdr:pic>
      <xdr:grpSp>
        <xdr:nvGrpSpPr>
          <xdr:cNvPr id="201" name="ПОПРОБУЙТЕ САМИ!"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302" y="6978650"/>
            <a:ext cx="3157223" cy="1708150"/>
            <a:chOff x="7539454" y="7993902"/>
            <a:chExt cx="2999008" cy="1708150"/>
          </a:xfrm>
        </xdr:grpSpPr>
        <xdr:grpSp>
          <xdr:nvGrpSpPr>
            <xdr:cNvPr id="202" name="Строки с квадратной скобкой">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Другая строка с квадратной скобкой" descr="Строка с квадратной скобкой">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Строка с квадратной скобкой" descr="Строка с квадратной скобкой&#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Звезды" descr="Звезды">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7830674" y="8038700"/>
              <a:ext cx="305434" cy="337815"/>
            </a:xfrm>
            <a:prstGeom prst="rect">
              <a:avLst/>
            </a:prstGeom>
          </xdr:spPr>
        </xdr:pic>
        <xdr:sp macro="" textlink="">
          <xdr:nvSpPr>
            <xdr:cNvPr id="204" name="Инструкции"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080465" y="7993902"/>
              <a:ext cx="2457997" cy="170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ПОПРОБУЙТЕ САМИ!</a:t>
              </a:r>
            </a:p>
            <a:p>
              <a:pPr lvl="0" rtl="0">
                <a:defRPr/>
              </a:pPr>
              <a:r>
                <a:rPr lang="ru" sz="1100" kern="0">
                  <a:solidFill>
                    <a:schemeClr val="bg2">
                      <a:lumMod val="25000"/>
                    </a:schemeClr>
                  </a:solidFill>
                  <a:latin typeface="+mn-lt"/>
                  <a:ea typeface="Segoe UI" pitchFamily="34" charset="0"/>
                  <a:cs typeface="Segoe UI Light" panose="020B0502040204020203" pitchFamily="34" charset="0"/>
                </a:rPr>
                <a:t>Выделите эти ячейки. Затем в правом нижнем углу</a:t>
              </a:r>
              <a:r>
                <a:rPr lang="ru" sz="1100" kern="0" baseline="0">
                  <a:solidFill>
                    <a:schemeClr val="bg2">
                      <a:lumMod val="25000"/>
                    </a:schemeClr>
                  </a:solidFill>
                  <a:latin typeface="+mn-lt"/>
                  <a:ea typeface="Segoe UI" pitchFamily="34" charset="0"/>
                  <a:cs typeface="Segoe UI Light" panose="020B0502040204020203" pitchFamily="34" charset="0"/>
                </a:rPr>
                <a:t> окна Excel найдите следующее:</a:t>
              </a:r>
            </a:p>
            <a:p>
              <a:pPr lvl="0" rtl="0">
                <a:defRPr/>
              </a:pPr>
              <a:r>
                <a:rPr lang="en-US" sz="1100" kern="0" baseline="0">
                  <a:solidFill>
                    <a:schemeClr val="bg2">
                      <a:lumMod val="25000"/>
                    </a:schemeClr>
                  </a:solidFill>
                  <a:latin typeface="+mn-lt"/>
                  <a:ea typeface="Segoe UI" pitchFamily="34" charset="0"/>
                  <a:cs typeface="Segoe UI Light" panose="020B0502040204020203" pitchFamily="34" charset="0"/>
                </a:rPr>
                <a:t/>
              </a: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ru" sz="1100" kern="0" baseline="0">
                  <a:solidFill>
                    <a:schemeClr val="bg2">
                      <a:lumMod val="25000"/>
                    </a:schemeClr>
                  </a:solidFill>
                  <a:latin typeface="+mn-lt"/>
                  <a:ea typeface="Segoe UI" pitchFamily="34" charset="0"/>
                  <a:cs typeface="Segoe UI Light" panose="020B0502040204020203" pitchFamily="34" charset="0"/>
                </a:rPr>
                <a:t>Эта нижняя область называется строкой состояния. В ней можно быстро просмотреть итоговое значение и другие сведения о выделенной ячейке или диапазоне.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1381123</xdr:colOff>
      <xdr:row>15</xdr:row>
      <xdr:rowOff>28576</xdr:rowOff>
    </xdr:from>
    <xdr:to>
      <xdr:col>10</xdr:col>
      <xdr:colOff>219074</xdr:colOff>
      <xdr:row>22</xdr:row>
      <xdr:rowOff>85725</xdr:rowOff>
    </xdr:to>
    <xdr:grpSp>
      <xdr:nvGrpSpPr>
        <xdr:cNvPr id="207" name="Группа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10067923" y="3457576"/>
          <a:ext cx="3460751" cy="1390649"/>
          <a:chOff x="9048750" y="3743325"/>
          <a:chExt cx="3407669" cy="1390649"/>
        </a:xfrm>
      </xdr:grpSpPr>
      <xdr:sp macro="" textlink="">
        <xdr:nvSpPr>
          <xdr:cNvPr id="208" name="Шаг"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807777"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Попробуйте использовать функцию </a:t>
            </a:r>
            <a:r>
              <a:rPr lang="ru" sz="1100" b="1" i="0" kern="1200" baseline="0">
                <a:solidFill>
                  <a:schemeClr val="dk1"/>
                </a:solidFill>
                <a:effectLst/>
                <a:latin typeface="+mn-lt"/>
                <a:ea typeface="+mn-ea"/>
                <a:cs typeface="+mn-cs"/>
              </a:rPr>
              <a:t>СЧЁТ </a:t>
            </a:r>
            <a:r>
              <a:rPr lang="ru" sz="1100" b="0" i="0" kern="1200" baseline="0">
                <a:solidFill>
                  <a:schemeClr val="dk1"/>
                </a:solidFill>
                <a:effectLst/>
                <a:latin typeface="+mn-lt"/>
                <a:ea typeface="+mn-ea"/>
                <a:cs typeface="+mn-cs"/>
              </a:rPr>
              <a:t>с помощью одного из этих способов. Функция </a:t>
            </a:r>
            <a:r>
              <a:rPr lang="ru" sz="1100" b="1" i="0" kern="1200" baseline="0">
                <a:solidFill>
                  <a:schemeClr val="dk1"/>
                </a:solidFill>
                <a:effectLst/>
                <a:latin typeface="+mn-lt"/>
                <a:ea typeface="+mn-ea"/>
                <a:cs typeface="+mn-cs"/>
              </a:rPr>
              <a:t>СЧЁТ</a:t>
            </a:r>
            <a:r>
              <a:rPr lang="ru" sz="1100" b="0" i="0" kern="1200" baseline="0">
                <a:solidFill>
                  <a:schemeClr val="dk1"/>
                </a:solidFill>
                <a:effectLst/>
                <a:latin typeface="+mn-lt"/>
                <a:ea typeface="+mn-ea"/>
                <a:cs typeface="+mn-cs"/>
              </a:rPr>
              <a:t> подсчитывает количество ячеек в диапазоне, содержащих числа.</a:t>
            </a:r>
          </a:p>
        </xdr:txBody>
      </xdr:sp>
      <xdr:pic>
        <xdr:nvPicPr>
          <xdr:cNvPr id="209" name="Лента «Дополнительно»" descr="Декоративная лента">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xmlns="" r:embed="rId15"/>
              </a:ext>
            </a:extLst>
          </a:blip>
          <a:stretch>
            <a:fillRect/>
          </a:stretch>
        </xdr:blipFill>
        <xdr:spPr>
          <a:xfrm>
            <a:off x="9287099" y="3950551"/>
            <a:ext cx="474289" cy="439736"/>
          </a:xfrm>
          <a:prstGeom prst="rect">
            <a:avLst/>
          </a:prstGeom>
        </xdr:spPr>
      </xdr:pic>
      <xdr:sp macro="" textlink="">
        <xdr:nvSpPr>
          <xdr:cNvPr id="210" name="Стрелка «Дополнительно»" descr="Стрелка">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27</xdr:row>
      <xdr:rowOff>9530</xdr:rowOff>
    </xdr:from>
    <xdr:to>
      <xdr:col>1</xdr:col>
      <xdr:colOff>5241372</xdr:colOff>
      <xdr:row>68</xdr:row>
      <xdr:rowOff>180975</xdr:rowOff>
    </xdr:to>
    <xdr:grpSp>
      <xdr:nvGrpSpPr>
        <xdr:cNvPr id="4" name="Группа 3">
          <a:extLst>
            <a:ext uri="{FF2B5EF4-FFF2-40B4-BE49-F238E27FC236}">
              <a16:creationId xmlns:a16="http://schemas.microsoft.com/office/drawing/2014/main" id="{F60B4319-44A9-469F-A62C-1D9E3BD387BB}"/>
            </a:ext>
          </a:extLst>
        </xdr:cNvPr>
        <xdr:cNvGrpSpPr/>
      </xdr:nvGrpSpPr>
      <xdr:grpSpPr>
        <a:xfrm>
          <a:off x="355809" y="5724530"/>
          <a:ext cx="5774563" cy="7981945"/>
          <a:chOff x="355809" y="4791079"/>
          <a:chExt cx="5733288" cy="7981946"/>
        </a:xfrm>
      </xdr:grpSpPr>
      <xdr:sp macro="" textlink="">
        <xdr:nvSpPr>
          <xdr:cNvPr id="227" name="Прямоугольник 226" descr="Фон">
            <a:extLst>
              <a:ext uri="{FF2B5EF4-FFF2-40B4-BE49-F238E27FC236}">
                <a16:creationId xmlns:a16="http://schemas.microsoft.com/office/drawing/2014/main" id="{FE05A65F-6F64-4D5F-8F2C-C74D8B5B4B8A}"/>
              </a:ext>
            </a:extLst>
          </xdr:cNvPr>
          <xdr:cNvSpPr/>
        </xdr:nvSpPr>
        <xdr:spPr>
          <a:xfrm>
            <a:off x="355809" y="4791079"/>
            <a:ext cx="5733288" cy="798194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Прямая соединительная линия 227" descr="Декоративная линия">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Прямая соединительная линия 228" descr="Декоративная линия">
            <a:extLst>
              <a:ext uri="{FF2B5EF4-FFF2-40B4-BE49-F238E27FC236}">
                <a16:creationId xmlns:a16="http://schemas.microsoft.com/office/drawing/2014/main" id="{178E934D-C0C4-4CD9-B5EC-2F0A9FC59848}"/>
              </a:ext>
            </a:extLst>
          </xdr:cNvPr>
          <xdr:cNvCxnSpPr>
            <a:cxnSpLocks/>
          </xdr:cNvCxnSpPr>
        </xdr:nvCxnSpPr>
        <xdr:spPr>
          <a:xfrm>
            <a:off x="549298" y="125636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Шаг" descr="Подробнее о функциях&#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Подробнее о функциях</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Шаг"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4"/>
            <a:ext cx="5255562" cy="3136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spc="-3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Откройте</a:t>
            </a:r>
            <a:r>
              <a:rPr lang="ru"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вкладку </a:t>
            </a:r>
            <a:r>
              <a:rPr lang="ru" sz="1100" b="1"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Формулы</a:t>
            </a:r>
            <a:r>
              <a:rPr lang="ru"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просмотрите </a:t>
            </a:r>
            <a:r>
              <a:rPr lang="ru" sz="1100" b="1"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библиотек</a:t>
            </a:r>
            <a:r>
              <a:rPr lang="ru-RU" sz="1100" b="1"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а</a:t>
            </a:r>
            <a:r>
              <a:rPr lang="ru" sz="1100" b="1"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функций</a:t>
            </a:r>
            <a:r>
              <a:rPr lang="ru" sz="1100" b="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b="0" kern="1200" spc="-30" baseline="0">
                <a:solidFill>
                  <a:schemeClr val="tx1">
                    <a:lumMod val="75000"/>
                    <a:lumOff val="25000"/>
                  </a:schemeClr>
                </a:solidFill>
                <a:effectLst/>
                <a:latin typeface="Segoe UI" panose="020B0502040204020203" pitchFamily="34" charset="0"/>
                <a:ea typeface="+mn-ea"/>
                <a:cs typeface="Segoe UI" panose="020B0502040204020203" pitchFamily="34" charset="0"/>
              </a:rPr>
              <a:t> В ней функции упорядочены по категориям, например </a:t>
            </a:r>
            <a:r>
              <a:rPr lang="ru" sz="1100" b="1" kern="1200" spc="-30" baseline="0">
                <a:solidFill>
                  <a:schemeClr val="tx1">
                    <a:lumMod val="75000"/>
                    <a:lumOff val="25000"/>
                  </a:schemeClr>
                </a:solidFill>
                <a:effectLst/>
                <a:latin typeface="Segoe UI" panose="020B0502040204020203" pitchFamily="34" charset="0"/>
                <a:ea typeface="+mn-ea"/>
                <a:cs typeface="Segoe UI" panose="020B0502040204020203" pitchFamily="34" charset="0"/>
              </a:rPr>
              <a:t>Текстовые</a:t>
            </a:r>
            <a:r>
              <a:rPr lang="ru" sz="1100" b="0" kern="1200" spc="-30" baseline="0">
                <a:solidFill>
                  <a:schemeClr val="tx1">
                    <a:lumMod val="75000"/>
                    <a:lumOff val="25000"/>
                  </a:schemeClr>
                </a:solidFill>
                <a:effectLst/>
                <a:latin typeface="Segoe UI" panose="020B0502040204020203" pitchFamily="34" charset="0"/>
                <a:ea typeface="+mn-ea"/>
                <a:cs typeface="Segoe UI" panose="020B0502040204020203" pitchFamily="34" charset="0"/>
              </a:rPr>
              <a:t>,</a:t>
            </a:r>
            <a:r>
              <a:rPr lang="ru" sz="1100" b="1" kern="1200" spc="-30" baseline="0">
                <a:solidFill>
                  <a:schemeClr val="tx1">
                    <a:lumMod val="75000"/>
                    <a:lumOff val="25000"/>
                  </a:schemeClr>
                </a:solidFill>
                <a:effectLst/>
                <a:latin typeface="Segoe UI" panose="020B0502040204020203" pitchFamily="34" charset="0"/>
                <a:ea typeface="+mn-ea"/>
                <a:cs typeface="Segoe UI" panose="020B0502040204020203" pitchFamily="34" charset="0"/>
              </a:rPr>
              <a:t> Дата и время </a:t>
            </a:r>
            <a:r>
              <a:rPr lang="ru" sz="1100" kern="1200" spc="-30" baseline="0">
                <a:solidFill>
                  <a:schemeClr val="tx1">
                    <a:lumMod val="75000"/>
                    <a:lumOff val="25000"/>
                  </a:schemeClr>
                </a:solidFill>
                <a:effectLst/>
                <a:latin typeface="Segoe UI" panose="020B0502040204020203" pitchFamily="34" charset="0"/>
                <a:ea typeface="+mn-ea"/>
                <a:cs typeface="Segoe UI" panose="020B0502040204020203" pitchFamily="34" charset="0"/>
              </a:rPr>
              <a:t>и т. д.</a:t>
            </a:r>
            <a:r>
              <a:rPr lang="ru"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b="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Если нажать кнопку</a:t>
            </a:r>
            <a:r>
              <a:rPr lang="ru" sz="1100" b="1"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Вставить функцию</a:t>
            </a:r>
            <a:r>
              <a:rPr lang="ru"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можно будет найти функцию по имени. После этого запустится мастер функций, который поможет вам создать формулу. </a:t>
            </a:r>
          </a:p>
          <a:p>
            <a:pPr lvl="0" rtl="0">
              <a:defRPr/>
            </a:pPr>
            <a:endParaRPr lang="en-US"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Если нажать </a:t>
            </a:r>
            <a:r>
              <a:rPr lang="ru" sz="1100" b="1"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ru" sz="1100" b="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начать вводить имя функции,</a:t>
            </a:r>
            <a:r>
              <a:rPr lang="ru"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b="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активируется средство </a:t>
            </a:r>
            <a:r>
              <a:rPr lang="ru" sz="1100" b="1"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ru"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перечисляющее все функции, названия которых начинаются с вводимых букв. Когда вы найдете нужный вариант, нажмите клавишу TAB, и Excel автоматически завершит имя функции и введет открывающую круглую скобку. Кроме того, будут показаны обязательные и необязательные аргументы. </a:t>
            </a:r>
          </a:p>
          <a:p>
            <a:pPr lvl="0" rtl="0">
              <a:defRPr/>
            </a:pPr>
            <a:endParaRPr lang="en-US"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n-US"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r>
            <a:br>
              <a:rPr lang="en-US"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100" kern="0" spc="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Рассмотрим структуру нескольких функций. Функция </a:t>
            </a:r>
            <a:r>
              <a:rPr lang="ru" sz="1100" b="1" kern="0" spc="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СУММ</a:t>
            </a:r>
            <a:r>
              <a:rPr lang="ru" sz="1100" kern="0" spc="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имеет следующий синтаксис:</a:t>
            </a:r>
            <a:endParaRPr lang="en-US" sz="1100" kern="0" spc="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1111989</xdr:colOff>
      <xdr:row>41</xdr:row>
      <xdr:rowOff>123826</xdr:rowOff>
    </xdr:from>
    <xdr:to>
      <xdr:col>1</xdr:col>
      <xdr:colOff>3007227</xdr:colOff>
      <xdr:row>44</xdr:row>
      <xdr:rowOff>142802</xdr:rowOff>
    </xdr:to>
    <xdr:pic>
      <xdr:nvPicPr>
        <xdr:cNvPr id="213" name="Рисунок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1959714" y="8505826"/>
          <a:ext cx="1895238" cy="590476"/>
        </a:xfrm>
        <a:prstGeom prst="rect">
          <a:avLst/>
        </a:prstGeom>
      </xdr:spPr>
    </xdr:pic>
    <xdr:clientData/>
  </xdr:twoCellAnchor>
  <xdr:twoCellAnchor>
    <xdr:from>
      <xdr:col>1</xdr:col>
      <xdr:colOff>557896</xdr:colOff>
      <xdr:row>47</xdr:row>
      <xdr:rowOff>114301</xdr:rowOff>
    </xdr:from>
    <xdr:to>
      <xdr:col>1</xdr:col>
      <xdr:colOff>3886198</xdr:colOff>
      <xdr:row>57</xdr:row>
      <xdr:rowOff>54973</xdr:rowOff>
    </xdr:to>
    <xdr:grpSp>
      <xdr:nvGrpSpPr>
        <xdr:cNvPr id="214" name="Группа 213">
          <a:extLst>
            <a:ext uri="{FF2B5EF4-FFF2-40B4-BE49-F238E27FC236}">
              <a16:creationId xmlns:a16="http://schemas.microsoft.com/office/drawing/2014/main" id="{FB827C73-8C3F-460A-9D51-BF988EA48D11}"/>
            </a:ext>
          </a:extLst>
        </xdr:cNvPr>
        <xdr:cNvGrpSpPr/>
      </xdr:nvGrpSpPr>
      <xdr:grpSpPr>
        <a:xfrm>
          <a:off x="1446896" y="9639301"/>
          <a:ext cx="3328302" cy="1845672"/>
          <a:chOff x="4319575" y="4314825"/>
          <a:chExt cx="3306627" cy="1845672"/>
        </a:xfrm>
      </xdr:grpSpPr>
      <xdr:sp macro="" textlink="">
        <xdr:nvSpPr>
          <xdr:cNvPr id="219" name="текст_Формула" descr="=СУММ(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ru" sz="2000">
                <a:solidFill>
                  <a:srgbClr val="000000"/>
                </a:solidFill>
                <a:effectLst/>
                <a:latin typeface="Courier New" panose="02070309020205020404" pitchFamily="49" charset="0"/>
                <a:ea typeface="Times New Roman" panose="02020603050405020304" pitchFamily="18" charset="0"/>
              </a:rPr>
              <a:t>=СУММ(D35:D38</a:t>
            </a:r>
            <a:r>
              <a:rPr lang="en-US" sz="2000">
                <a:solidFill>
                  <a:srgbClr val="000000"/>
                </a:solidFill>
                <a:effectLst/>
                <a:latin typeface="Courier New" panose="02070309020205020404" pitchFamily="49" charset="0"/>
                <a:ea typeface="Times New Roman" panose="02020603050405020304" pitchFamily="18" charset="0"/>
              </a:rPr>
              <a:t>;</a:t>
            </a:r>
            <a:r>
              <a:rPr lang="ru" sz="2000">
                <a:solidFill>
                  <a:srgbClr val="000000"/>
                </a:solidFill>
                <a:effectLst/>
                <a:latin typeface="Courier New" panose="02070309020205020404" pitchFamily="49" charset="0"/>
                <a:ea typeface="Times New Roman" panose="02020603050405020304" pitchFamily="18" charset="0"/>
              </a:rPr>
              <a:t>H:H)</a:t>
            </a:r>
            <a:endParaRPr lang="en-US" sz="2000">
              <a:effectLst/>
              <a:latin typeface="Courier New" panose="02070309020205020404" pitchFamily="49" charset="0"/>
              <a:ea typeface="Times New Roman" panose="02020603050405020304" pitchFamily="18" charset="0"/>
            </a:endParaRPr>
          </a:p>
        </xdr:txBody>
      </xdr:sp>
      <xdr:grpSp>
        <xdr:nvGrpSpPr>
          <xdr:cNvPr id="220" name="Группа 219">
            <a:extLst>
              <a:ext uri="{FF2B5EF4-FFF2-40B4-BE49-F238E27FC236}">
                <a16:creationId xmlns:a16="http://schemas.microsoft.com/office/drawing/2014/main" id="{EA425C25-3538-467E-9C7D-913A4CCFBE52}"/>
              </a:ext>
            </a:extLst>
          </xdr:cNvPr>
          <xdr:cNvGrpSpPr/>
        </xdr:nvGrpSpPr>
        <xdr:grpSpPr>
          <a:xfrm>
            <a:off x="4319575" y="4314825"/>
            <a:ext cx="3306627" cy="1394627"/>
            <a:chOff x="4319575" y="4314825"/>
            <a:chExt cx="3306627" cy="1394627"/>
          </a:xfrm>
        </xdr:grpSpPr>
        <xdr:sp macro="" textlink="">
          <xdr:nvSpPr>
            <xdr:cNvPr id="221" name="ФормулаВерхняяСкобка">
              <a:extLst>
                <a:ext uri="{FF2B5EF4-FFF2-40B4-BE49-F238E27FC236}">
                  <a16:creationId xmlns:a16="http://schemas.microsoft.com/office/drawing/2014/main" id="{70C6032A-6C2C-406B-8451-B3D14C49A6BC}"/>
                </a:ext>
              </a:extLst>
            </xdr:cNvPr>
            <xdr:cNvSpPr/>
          </xdr:nvSpPr>
          <xdr:spPr>
            <a:xfrm rot="5400000">
              <a:off x="6483717"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ФормулаВерхняяСкобка">
              <a:extLst>
                <a:ext uri="{FF2B5EF4-FFF2-40B4-BE49-F238E27FC236}">
                  <a16:creationId xmlns:a16="http://schemas.microsoft.com/office/drawing/2014/main" id="{56068F5B-8EA0-44DA-8571-8698F744FFA6}"/>
                </a:ext>
              </a:extLst>
            </xdr:cNvPr>
            <xdr:cNvSpPr/>
          </xdr:nvSpPr>
          <xdr:spPr>
            <a:xfrm rot="5400000">
              <a:off x="5578596"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ФормулаВерхняяСкобка">
              <a:extLst>
                <a:ext uri="{FF2B5EF4-FFF2-40B4-BE49-F238E27FC236}">
                  <a16:creationId xmlns:a16="http://schemas.microsoft.com/office/drawing/2014/main" id="{B06AACB5-79F8-4B5A-828E-3C81B8A6126C}"/>
                </a:ext>
              </a:extLst>
            </xdr:cNvPr>
            <xdr:cNvSpPr/>
          </xdr:nvSpPr>
          <xdr:spPr>
            <a:xfrm rot="5400000">
              <a:off x="4602152" y="5136189"/>
              <a:ext cx="499277" cy="60915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текст_ФормулаВерхняяВыноска" descr="Имя функции&#10;">
              <a:extLst>
                <a:ext uri="{FF2B5EF4-FFF2-40B4-BE49-F238E27FC236}">
                  <a16:creationId xmlns:a16="http://schemas.microsoft.com/office/drawing/2014/main" id="{A51B4DC7-A90C-4214-A9E2-B085B4A03BC0}"/>
                </a:ext>
              </a:extLst>
            </xdr:cNvPr>
            <xdr:cNvSpPr txBox="1">
              <a:spLocks noChangeArrowheads="1"/>
            </xdr:cNvSpPr>
          </xdr:nvSpPr>
          <xdr:spPr bwMode="auto">
            <a:xfrm>
              <a:off x="4319575"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Имя функции.</a:t>
              </a:r>
            </a:p>
          </xdr:txBody>
        </xdr:sp>
        <xdr:sp macro="" textlink="">
          <xdr:nvSpPr>
            <xdr:cNvPr id="225" name="текст_ФормулаВерхняяВыноска" descr="Первый аргумент. Он почти всегда является обязательным.&#10;&#10;">
              <a:extLst>
                <a:ext uri="{FF2B5EF4-FFF2-40B4-BE49-F238E27FC236}">
                  <a16:creationId xmlns:a16="http://schemas.microsoft.com/office/drawing/2014/main" id="{1AA6C65B-1638-43C3-9BBA-D39DAF05E74C}"/>
                </a:ext>
              </a:extLst>
            </xdr:cNvPr>
            <xdr:cNvSpPr txBox="1">
              <a:spLocks noChangeArrowheads="1"/>
            </xdr:cNvSpPr>
          </xdr:nvSpPr>
          <xdr:spPr bwMode="auto">
            <a:xfrm>
              <a:off x="5402406" y="4324350"/>
              <a:ext cx="1080685"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Первый аргумент. Он почти всегда является обязательным.</a:t>
              </a:r>
            </a:p>
          </xdr:txBody>
        </xdr:sp>
        <xdr:sp macro="" textlink="">
          <xdr:nvSpPr>
            <xdr:cNvPr id="226" name="текст_ФормулаВерхняяВыноска" descr="Дополнительные аргументы, отделенные точкой с запятой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1068251"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Дополнительные аргументы, отделенные точкой с запятой (;).</a:t>
              </a:r>
            </a:p>
          </xdr:txBody>
        </xdr:sp>
      </xdr:grpSp>
    </xdr:grpSp>
    <xdr:clientData/>
  </xdr:twoCellAnchor>
  <xdr:twoCellAnchor>
    <xdr:from>
      <xdr:col>0</xdr:col>
      <xdr:colOff>547558</xdr:colOff>
      <xdr:row>56</xdr:row>
      <xdr:rowOff>28576</xdr:rowOff>
    </xdr:from>
    <xdr:to>
      <xdr:col>1</xdr:col>
      <xdr:colOff>5048250</xdr:colOff>
      <xdr:row>60</xdr:row>
      <xdr:rowOff>114300</xdr:rowOff>
    </xdr:to>
    <xdr:sp macro="" textlink="">
      <xdr:nvSpPr>
        <xdr:cNvPr id="215" name="текст_Шаг" descr="Функция СУММ возвращает сумму всех значений в ячейках с D38 по D41 и во всем столбце H. Теперь посмотрим на функцию, которая не требует никаких аргументов.&#10;">
          <a:extLst>
            <a:ext uri="{FF2B5EF4-FFF2-40B4-BE49-F238E27FC236}">
              <a16:creationId xmlns:a16="http://schemas.microsoft.com/office/drawing/2014/main" id="{22A1C554-76ED-4E49-A496-849BD442214B}"/>
            </a:ext>
          </a:extLst>
        </xdr:cNvPr>
        <xdr:cNvSpPr txBox="1"/>
      </xdr:nvSpPr>
      <xdr:spPr>
        <a:xfrm>
          <a:off x="547558" y="11268076"/>
          <a:ext cx="5348417" cy="847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Функция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СУММ</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возвращает сумму всех значений в ячейках с D35 по D38 и во всем столбце 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Теперь рассмотрим функцию, которая не требует никаких аргументов.</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507828</xdr:colOff>
      <xdr:row>61</xdr:row>
      <xdr:rowOff>19051</xdr:rowOff>
    </xdr:from>
    <xdr:to>
      <xdr:col>1</xdr:col>
      <xdr:colOff>4248150</xdr:colOff>
      <xdr:row>68</xdr:row>
      <xdr:rowOff>74023</xdr:rowOff>
    </xdr:to>
    <xdr:grpSp>
      <xdr:nvGrpSpPr>
        <xdr:cNvPr id="3" name="Группа 2">
          <a:extLst>
            <a:ext uri="{FF2B5EF4-FFF2-40B4-BE49-F238E27FC236}">
              <a16:creationId xmlns:a16="http://schemas.microsoft.com/office/drawing/2014/main" id="{A1A853C7-B6EC-45D3-A4D6-9D928865ED9B}"/>
            </a:ext>
          </a:extLst>
        </xdr:cNvPr>
        <xdr:cNvGrpSpPr/>
      </xdr:nvGrpSpPr>
      <xdr:grpSpPr>
        <a:xfrm>
          <a:off x="1396828" y="12211051"/>
          <a:ext cx="3740322" cy="1388472"/>
          <a:chOff x="1631778" y="11125201"/>
          <a:chExt cx="3740322" cy="1388472"/>
        </a:xfrm>
      </xdr:grpSpPr>
      <xdr:sp macro="" textlink="">
        <xdr:nvSpPr>
          <xdr:cNvPr id="216" name="ФормулаВерхняяСкобка">
            <a:extLst>
              <a:ext uri="{FF2B5EF4-FFF2-40B4-BE49-F238E27FC236}">
                <a16:creationId xmlns:a16="http://schemas.microsoft.com/office/drawing/2014/main" id="{47A65F16-B2A6-46A3-B669-E6D2D5A6ECEB}"/>
              </a:ext>
            </a:extLst>
          </xdr:cNvPr>
          <xdr:cNvSpPr/>
        </xdr:nvSpPr>
        <xdr:spPr>
          <a:xfrm rot="5400000">
            <a:off x="3248185" y="11110293"/>
            <a:ext cx="499277" cy="134825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текст_Формула" descr="=СЕГОДНЯ()">
            <a:extLst>
              <a:ext uri="{FF2B5EF4-FFF2-40B4-BE49-F238E27FC236}">
                <a16:creationId xmlns:a16="http://schemas.microsoft.com/office/drawing/2014/main" id="{22DC5E2D-9AE9-4EFE-B800-9356D8B70BA7}"/>
              </a:ext>
            </a:extLst>
          </xdr:cNvPr>
          <xdr:cNvSpPr txBox="1"/>
        </xdr:nvSpPr>
        <xdr:spPr>
          <a:xfrm>
            <a:off x="269380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ru" sz="2000">
                <a:solidFill>
                  <a:srgbClr val="000000"/>
                </a:solidFill>
                <a:effectLst/>
                <a:latin typeface="Courier New" panose="02070309020205020404" pitchFamily="49" charset="0"/>
                <a:ea typeface="Times New Roman" panose="02020603050405020304" pitchFamily="18" charset="0"/>
              </a:rPr>
              <a:t>=СЕГОДНЯ()</a:t>
            </a:r>
            <a:endParaRPr lang="en-US" sz="2000">
              <a:effectLst/>
              <a:latin typeface="Courier New" panose="02070309020205020404" pitchFamily="49" charset="0"/>
              <a:ea typeface="Times New Roman" panose="02020603050405020304" pitchFamily="18" charset="0"/>
            </a:endParaRPr>
          </a:p>
        </xdr:txBody>
      </xdr:sp>
      <xdr:sp macro="" textlink="">
        <xdr:nvSpPr>
          <xdr:cNvPr id="218" name="текст_ФормулаВерхняяВыноска" descr="Функция СЕГОДНЯ возвращает текущую дату. Ее результат автоматически обновляется при пересчете книги Excel.&#10;&#10;">
            <a:extLst>
              <a:ext uri="{FF2B5EF4-FFF2-40B4-BE49-F238E27FC236}">
                <a16:creationId xmlns:a16="http://schemas.microsoft.com/office/drawing/2014/main" id="{52549E0D-FD3F-475B-B881-0D180B27FDC0}"/>
              </a:ext>
            </a:extLst>
          </xdr:cNvPr>
          <xdr:cNvSpPr txBox="1">
            <a:spLocks noChangeArrowheads="1"/>
          </xdr:cNvSpPr>
        </xdr:nvSpPr>
        <xdr:spPr bwMode="auto">
          <a:xfrm>
            <a:off x="1631778" y="11125201"/>
            <a:ext cx="3740322"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Функция </a:t>
            </a:r>
            <a:r>
              <a:rPr lang="ru" sz="1100" b="1">
                <a:effectLst/>
                <a:latin typeface="Calibri" panose="020F0502020204030204" pitchFamily="34" charset="0"/>
                <a:ea typeface="Calibri" panose="020F0502020204030204" pitchFamily="34" charset="0"/>
                <a:cs typeface="Times New Roman" panose="02020603050405020304" pitchFamily="18" charset="0"/>
              </a:rPr>
              <a:t>СЕГОДНЯ</a:t>
            </a:r>
            <a:r>
              <a:rPr lang="ru" sz="1100">
                <a:effectLst/>
                <a:latin typeface="Calibri" panose="020F0502020204030204" pitchFamily="34" charset="0"/>
                <a:ea typeface="Calibri" panose="020F0502020204030204" pitchFamily="34" charset="0"/>
                <a:cs typeface="Times New Roman" panose="02020603050405020304" pitchFamily="18" charset="0"/>
              </a:rPr>
              <a:t> возвращает текущую дату. Ее результат автоматически</a:t>
            </a:r>
            <a:r>
              <a:rPr lang="ru" sz="1100" baseline="0">
                <a:effectLst/>
                <a:latin typeface="Calibri" panose="020F0502020204030204" pitchFamily="34" charset="0"/>
                <a:ea typeface="Calibri" panose="020F0502020204030204" pitchFamily="34" charset="0"/>
                <a:cs typeface="Times New Roman" panose="02020603050405020304" pitchFamily="18" charset="0"/>
              </a:rPr>
              <a:t> обновляется при пересчете книги Excel.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26</xdr:row>
      <xdr:rowOff>104776</xdr:rowOff>
    </xdr:to>
    <xdr:grpSp>
      <xdr:nvGrpSpPr>
        <xdr:cNvPr id="232" name="Группа 231">
          <a:extLst>
            <a:ext uri="{FF2B5EF4-FFF2-40B4-BE49-F238E27FC236}">
              <a16:creationId xmlns:a16="http://schemas.microsoft.com/office/drawing/2014/main" id="{7A4FA281-7222-4655-A76E-27AE33A3FF1C}"/>
            </a:ext>
          </a:extLst>
        </xdr:cNvPr>
        <xdr:cNvGrpSpPr/>
      </xdr:nvGrpSpPr>
      <xdr:grpSpPr>
        <a:xfrm>
          <a:off x="342900" y="352424"/>
          <a:ext cx="5775325" cy="5276852"/>
          <a:chOff x="323850" y="276224"/>
          <a:chExt cx="5734050" cy="5073436"/>
        </a:xfrm>
      </xdr:grpSpPr>
      <xdr:sp macro="" textlink="">
        <xdr:nvSpPr>
          <xdr:cNvPr id="233" name="текст_ФонКурса" descr="Фон">
            <a:extLst>
              <a:ext uri="{FF2B5EF4-FFF2-40B4-BE49-F238E27FC236}">
                <a16:creationId xmlns:a16="http://schemas.microsoft.com/office/drawing/2014/main" id="{2E503384-DBF5-4D47-BF12-EEAC0918D4AA}"/>
              </a:ext>
            </a:extLst>
          </xdr:cNvPr>
          <xdr:cNvSpPr/>
        </xdr:nvSpPr>
        <xdr:spPr>
          <a:xfrm>
            <a:off x="323850" y="276224"/>
            <a:ext cx="5734050" cy="507343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текст_ЗаголовокКурса" descr="Общие сведения о функциях">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Общие сведения о функциях</a:t>
            </a:r>
          </a:p>
        </xdr:txBody>
      </xdr:sp>
      <xdr:cxnSp macro="">
        <xdr:nvCxnSpPr>
          <xdr:cNvPr id="235" name="текст_Курсстрока1" descr="Декоративная линия">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текст_Курсстрока2" descr="Декоративная линия">
            <a:extLst>
              <a:ext uri="{FF2B5EF4-FFF2-40B4-BE49-F238E27FC236}">
                <a16:creationId xmlns:a16="http://schemas.microsoft.com/office/drawing/2014/main" id="{EEEF91CB-D253-4B04-B06F-EF082C03A170}"/>
              </a:ext>
            </a:extLst>
          </xdr:cNvPr>
          <xdr:cNvCxnSpPr>
            <a:cxnSpLocks/>
          </xdr:cNvCxnSpPr>
        </xdr:nvCxnSpPr>
        <xdr:spPr>
          <a:xfrm>
            <a:off x="536578" y="449454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текст_КурсВведение" descr="Функции позволяют выполнять математические операции, подставлять значения, рассчитывать значения даты и времени и делать многое другое. Попробуем сложить значения с помощью функции СУММ несколькими способами.&#10;">
            <a:extLst>
              <a:ext uri="{FF2B5EF4-FFF2-40B4-BE49-F238E27FC236}">
                <a16:creationId xmlns:a16="http://schemas.microsoft.com/office/drawing/2014/main" id="{D14E5F97-98FC-4309-B1F6-64DC7B7C29DE}"/>
              </a:ext>
            </a:extLst>
          </xdr:cNvPr>
          <xdr:cNvSpPr txBox="1"/>
        </xdr:nvSpPr>
        <xdr:spPr>
          <a:xfrm>
            <a:off x="543088" y="976391"/>
            <a:ext cx="5251444" cy="61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Функции позволяют выполнять математические операции, подставлять значения, рассчитывать значения даты и времени и делать многое другое. Попробуем сложить значения с помощью функции </a:t>
            </a:r>
            <a:r>
              <a:rPr lang="ru" sz="1100" b="1"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СУММ</a:t>
            </a:r>
            <a:r>
              <a:rPr lang="ru"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несколькими способами.</a:t>
            </a:r>
          </a:p>
        </xdr:txBody>
      </xdr:sp>
      <xdr:grpSp>
        <xdr:nvGrpSpPr>
          <xdr:cNvPr id="238" name="группа_Шаг">
            <a:extLst>
              <a:ext uri="{FF2B5EF4-FFF2-40B4-BE49-F238E27FC236}">
                <a16:creationId xmlns:a16="http://schemas.microsoft.com/office/drawing/2014/main" id="{B0D2ED24-6683-4531-B8F5-0F2F4933BA4A}"/>
              </a:ext>
            </a:extLst>
          </xdr:cNvPr>
          <xdr:cNvGrpSpPr/>
        </xdr:nvGrpSpPr>
        <xdr:grpSpPr>
          <a:xfrm>
            <a:off x="542925" y="1638300"/>
            <a:ext cx="5295901" cy="1083063"/>
            <a:chOff x="609600" y="7810500"/>
            <a:chExt cx="5261542" cy="1083063"/>
          </a:xfrm>
        </xdr:grpSpPr>
        <xdr:sp macro="" textlink="">
          <xdr:nvSpPr>
            <xdr:cNvPr id="247" name="текст_Шаг" descr="В столбце «Количество» для фруктов (ячейка D7) введите =СУММ(D3:D6). Вы также можете ввести =СУММ( и выбрать диапазон с помощью мыши, а затем нажать клавишу ВВОД. При этом будут просуммированы значения в ячейках D3, D4, D5 и D6. В результате должно получиться 170.&#10;&#10;&#10;&#10;">
              <a:extLst>
                <a:ext uri="{FF2B5EF4-FFF2-40B4-BE49-F238E27FC236}">
                  <a16:creationId xmlns:a16="http://schemas.microsoft.com/office/drawing/2014/main" id="{810A5AB8-1BE7-4AA1-A49C-BD6D215DAFA4}"/>
                </a:ext>
              </a:extLst>
            </xdr:cNvPr>
            <xdr:cNvSpPr txBox="1"/>
          </xdr:nvSpPr>
          <xdr:spPr>
            <a:xfrm>
              <a:off x="1017295" y="7833408"/>
              <a:ext cx="4853847" cy="1060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 столбце «Количество» для фруктов (ячейка D7) введите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=СУММ(D3:D6)</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Вы также можете ввести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=СУММ(</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и выбрать диапазон с помощью мыши, а затем нажать клавишу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ВВОД</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При этом будут просуммированы значения в ячейках D3, D4, D5 и D6. В результате должно получиться 170.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фигура_Шаг"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grpSp>
        <xdr:nvGrpSpPr>
          <xdr:cNvPr id="239" name="группа_Шаг">
            <a:extLst>
              <a:ext uri="{FF2B5EF4-FFF2-40B4-BE49-F238E27FC236}">
                <a16:creationId xmlns:a16="http://schemas.microsoft.com/office/drawing/2014/main" id="{D760DDB7-6B91-4E00-B2BE-F1BD6817C42A}"/>
              </a:ext>
            </a:extLst>
          </xdr:cNvPr>
          <xdr:cNvGrpSpPr/>
        </xdr:nvGrpSpPr>
        <xdr:grpSpPr>
          <a:xfrm>
            <a:off x="542925" y="2655975"/>
            <a:ext cx="5220101" cy="1191801"/>
            <a:chOff x="609600" y="8290012"/>
            <a:chExt cx="5186234" cy="1191801"/>
          </a:xfrm>
        </xdr:grpSpPr>
        <xdr:sp macro="" textlink="">
          <xdr:nvSpPr>
            <xdr:cNvPr id="245" name="текст_Шаг" descr="Теперь давайте попробуем использовать автосуммирование. Выделите желтую ячейку в таблице «Мясо» (G7), а затем щелкните «Формулы» &gt; «Автосумма» и выберите операцию «Сумма». Excel автоматически введет формулу. Нажмите клавишу ВВОД, чтобы подтвердить ее. Автосуммирование поддерживает все часто используемые функции.&#10;&#10;">
              <a:extLst>
                <a:ext uri="{FF2B5EF4-FFF2-40B4-BE49-F238E27FC236}">
                  <a16:creationId xmlns:a16="http://schemas.microsoft.com/office/drawing/2014/main" id="{C6CA8983-E35C-4984-9B4D-732042B193D4}"/>
                </a:ext>
              </a:extLst>
            </xdr:cNvPr>
            <xdr:cNvSpPr txBox="1"/>
          </xdr:nvSpPr>
          <xdr:spPr>
            <a:xfrm>
              <a:off x="1017295" y="8331969"/>
              <a:ext cx="4778539" cy="1149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1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Теперь давайте попробуем использовать </a:t>
              </a:r>
              <a:r>
                <a:rPr lang="ru-RU" sz="1100" b="1" i="0" u="none" strike="noStrike" kern="0" cap="none" spc="-1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Автосумма</a:t>
              </a:r>
              <a:r>
                <a:rPr lang="ru" sz="1100" b="0" i="0" u="none" strike="noStrike" kern="0" cap="none" spc="-1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Выделите желтую ячейку в таблице «Мясо» (G7), а затем щелкните </a:t>
              </a:r>
              <a:r>
                <a:rPr lang="ru" sz="1100" b="1" i="0" u="none" strike="noStrike" kern="0" cap="none" spc="-1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Формулы</a:t>
              </a:r>
              <a:r>
                <a:rPr lang="ru" sz="1100" b="0" i="0" u="none" strike="noStrike" kern="0" cap="none" spc="-1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ru" sz="1100" b="1" i="0" u="none" strike="noStrike" kern="0" cap="none" spc="-1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Автосумма</a:t>
              </a:r>
              <a:r>
                <a:rPr lang="ru" sz="1100" b="0" i="0" u="none" strike="noStrike" kern="0" cap="none" spc="-1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и выберите операцию </a:t>
              </a:r>
              <a:r>
                <a:rPr lang="ru" sz="1100" b="1" i="0" u="none" strike="noStrike" kern="0" cap="none" spc="-1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Сумма</a:t>
              </a:r>
              <a:r>
                <a:rPr lang="ru" sz="1100" b="0" i="0" u="none" strike="noStrike" kern="0" cap="none" spc="-1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автоматически введет формулу. Нажмите клавишу </a:t>
              </a:r>
              <a:r>
                <a:rPr lang="ru" sz="1100" b="1" i="0" u="none" strike="noStrike" kern="0" cap="none" spc="-1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ВВОД</a:t>
              </a:r>
              <a:r>
                <a:rPr lang="ru" sz="1100" b="0" i="0" u="none" strike="noStrike" kern="0" cap="none" spc="-1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чтобы подтвердить ее. </a:t>
              </a:r>
              <a:r>
                <a:rPr lang="ru-RU" sz="1100" b="1" i="0" u="none" strike="noStrike" kern="0" cap="none" spc="-1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Автосумма</a:t>
              </a:r>
              <a:r>
                <a:rPr lang="en-US" sz="1100" b="1" i="0" u="none" strike="noStrike" kern="0" cap="none" spc="-1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b="0" i="0" u="none" strike="noStrike" kern="0" cap="none" spc="-1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поддерживает все часто используемые функции.</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1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фигура_Шаг" descr="2">
              <a:extLst>
                <a:ext uri="{FF2B5EF4-FFF2-40B4-BE49-F238E27FC236}">
                  <a16:creationId xmlns:a16="http://schemas.microsoft.com/office/drawing/2014/main" id="{09967B0C-29E8-4781-A6FA-F5CB00C8AEBC}"/>
                </a:ext>
              </a:extLst>
            </xdr:cNvPr>
            <xdr:cNvSpPr/>
          </xdr:nvSpPr>
          <xdr:spPr>
            <a:xfrm>
              <a:off x="609600" y="8290012"/>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grpSp>
        <xdr:nvGrpSpPr>
          <xdr:cNvPr id="240" name="Группа 239">
            <a:extLst>
              <a:ext uri="{FF2B5EF4-FFF2-40B4-BE49-F238E27FC236}">
                <a16:creationId xmlns:a16="http://schemas.microsoft.com/office/drawing/2014/main" id="{DCC331A5-B81B-407D-A604-3A6691EE3721}"/>
              </a:ext>
            </a:extLst>
          </xdr:cNvPr>
          <xdr:cNvGrpSpPr/>
        </xdr:nvGrpSpPr>
        <xdr:grpSpPr>
          <a:xfrm>
            <a:off x="542925" y="3701874"/>
            <a:ext cx="5234994" cy="601091"/>
            <a:chOff x="561975" y="3511374"/>
            <a:chExt cx="5234994"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3511374"/>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242" name="Шаг" descr="Кроме того, можно использовать сочетание клавиш. Выберите ячейку D15, нажмите ALT=, а затем ВВОД. При этом автоматически будет введена формула с функцией СУММ.&#10;">
              <a:extLst>
                <a:ext uri="{FF2B5EF4-FFF2-40B4-BE49-F238E27FC236}">
                  <a16:creationId xmlns:a16="http://schemas.microsoft.com/office/drawing/2014/main" id="{560D1E18-37A7-48F2-AA0C-0AF6088AF0AB}"/>
                </a:ext>
              </a:extLst>
            </xdr:cNvPr>
            <xdr:cNvSpPr txBox="1"/>
          </xdr:nvSpPr>
          <xdr:spPr>
            <a:xfrm>
              <a:off x="987453" y="3556864"/>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Кроме того, можно использовать сочетание клавиш. Выберите ячейку D15, нажмите 	  и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ВВОД</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При этом автоматически будет введена формула с функцией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СУММ</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43" name="Клавиша «Равно»" descr="Клавиша «Равно»">
              <a:extLst>
                <a:ext uri="{FF2B5EF4-FFF2-40B4-BE49-F238E27FC236}">
                  <a16:creationId xmlns:a16="http://schemas.microsoft.com/office/drawing/2014/main" id="{CF33041B-BB98-41EE-BDDE-38D58DF9865E}"/>
                </a:ext>
              </a:extLst>
            </xdr:cNvPr>
            <xdr:cNvSpPr/>
          </xdr:nvSpPr>
          <xdr:spPr>
            <a:xfrm>
              <a:off x="2498855" y="3789681"/>
              <a:ext cx="422585" cy="17896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44" name="Клавиша ALT" descr="Клавиша ALT">
              <a:extLst>
                <a:ext uri="{FF2B5EF4-FFF2-40B4-BE49-F238E27FC236}">
                  <a16:creationId xmlns:a16="http://schemas.microsoft.com/office/drawing/2014/main" id="{0BFE17A4-7B91-43C3-90BB-12A4D5132A91}"/>
                </a:ext>
              </a:extLst>
            </xdr:cNvPr>
            <xdr:cNvSpPr/>
          </xdr:nvSpPr>
          <xdr:spPr>
            <a:xfrm>
              <a:off x="2007039" y="3789681"/>
              <a:ext cx="422585" cy="17896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clientData/>
  </xdr:twoCellAnchor>
  <xdr:twoCellAnchor>
    <xdr:from>
      <xdr:col>0</xdr:col>
      <xdr:colOff>647700</xdr:colOff>
      <xdr:row>22</xdr:row>
      <xdr:rowOff>180976</xdr:rowOff>
    </xdr:from>
    <xdr:to>
      <xdr:col>1</xdr:col>
      <xdr:colOff>2523042</xdr:colOff>
      <xdr:row>25</xdr:row>
      <xdr:rowOff>140400</xdr:rowOff>
    </xdr:to>
    <xdr:sp macro="" textlink="">
      <xdr:nvSpPr>
        <xdr:cNvPr id="249" name="Кнопка «Подробнее»" descr="Подробнее">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943476"/>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lientData/>
  </xdr:twoCellAnchor>
  <xdr:twoCellAnchor>
    <xdr:from>
      <xdr:col>1</xdr:col>
      <xdr:colOff>3448050</xdr:colOff>
      <xdr:row>22</xdr:row>
      <xdr:rowOff>180976</xdr:rowOff>
    </xdr:from>
    <xdr:to>
      <xdr:col>1</xdr:col>
      <xdr:colOff>5013351</xdr:colOff>
      <xdr:row>24</xdr:row>
      <xdr:rowOff>144875</xdr:rowOff>
    </xdr:to>
    <xdr:sp macro="" textlink="">
      <xdr:nvSpPr>
        <xdr:cNvPr id="250" name="Кнопка «Далее»" descr="Кнопка «Следующий шаг» с гиперссылкой на следующий шаг">
          <a:hlinkClick xmlns:r="http://schemas.openxmlformats.org/officeDocument/2006/relationships" r:id="rId2" tooltip="Щелкните здесь, чтобы перейти на следующий лист"/>
          <a:extLst>
            <a:ext uri="{FF2B5EF4-FFF2-40B4-BE49-F238E27FC236}">
              <a16:creationId xmlns:a16="http://schemas.microsoft.com/office/drawing/2014/main" id="{08AAD723-1A75-444B-BF90-661FB4EE2F13}"/>
            </a:ext>
          </a:extLst>
        </xdr:cNvPr>
        <xdr:cNvSpPr/>
      </xdr:nvSpPr>
      <xdr:spPr>
        <a:xfrm>
          <a:off x="4295775" y="4943476"/>
          <a:ext cx="1565301" cy="344899"/>
        </a:xfrm>
        <a:prstGeom prst="rightArrowCallout">
          <a:avLst>
            <a:gd name="adj1" fmla="val 32829"/>
            <a:gd name="adj2" fmla="val 31524"/>
            <a:gd name="adj3" fmla="val 25000"/>
            <a:gd name="adj4" fmla="val 90008"/>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10</xdr:col>
      <xdr:colOff>552450</xdr:colOff>
      <xdr:row>24</xdr:row>
      <xdr:rowOff>123825</xdr:rowOff>
    </xdr:to>
    <xdr:grpSp>
      <xdr:nvGrpSpPr>
        <xdr:cNvPr id="50" name="Группа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9353552" y="3438525"/>
          <a:ext cx="3587748" cy="1828800"/>
          <a:chOff x="9048750" y="3743325"/>
          <a:chExt cx="3587016" cy="1828800"/>
        </a:xfrm>
      </xdr:grpSpPr>
      <xdr:sp macro="" textlink="">
        <xdr:nvSpPr>
          <xdr:cNvPr id="51" name="Шаг"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987124"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panose="020B0502040204020203" pitchFamily="34" charset="0"/>
              </a:rPr>
              <a:t>ДОПОЛНИТЕЛЬНО</a:t>
            </a:r>
          </a:p>
          <a:p>
            <a:pPr lvl="0" rtl="0">
              <a:defRPr/>
            </a:pPr>
            <a:r>
              <a:rPr lang="ru" sz="1100"/>
              <a:t>Попробуйте использовать здесь функцию</a:t>
            </a:r>
            <a:r>
              <a:rPr lang="ru" sz="1100" baseline="0"/>
              <a:t> </a:t>
            </a:r>
            <a:r>
              <a:rPr lang="ru" sz="1100" b="1"/>
              <a:t> </a:t>
            </a:r>
            <a:r>
              <a:rPr lang="ru" sz="1100"/>
              <a:t> </a:t>
            </a:r>
            <a:r>
              <a:rPr lang="ru" sz="1100" b="1"/>
              <a:t>МЕДИАНА</a:t>
            </a:r>
            <a:r>
              <a:rPr lang="ru" sz="1100"/>
              <a:t> или </a:t>
            </a:r>
            <a:r>
              <a:rPr lang="ru" sz="1100" b="1"/>
              <a:t>МОДА</a:t>
            </a:r>
            <a:r>
              <a:rPr lang="ru" sz="1100"/>
              <a:t>.</a:t>
            </a:r>
            <a:r>
              <a:rPr lang="ru" sz="1100" baseline="0"/>
              <a:t> </a:t>
            </a:r>
          </a:p>
          <a:p>
            <a:pPr lvl="0" rtl="0">
              <a:defRPr/>
            </a:pPr>
            <a:endParaRPr lang="en-US" sz="1100" baseline="0"/>
          </a:p>
          <a:p>
            <a:pPr lvl="0" rtl="0">
              <a:defRPr/>
            </a:pPr>
            <a:r>
              <a:rPr lang="ru" sz="1100" b="1" baseline="0"/>
              <a:t>МЕДИАНА</a:t>
            </a:r>
            <a:r>
              <a:rPr lang="ru" sz="1100" baseline="0"/>
              <a:t> выводит значение, которое приходится на середину набора данных, а  </a:t>
            </a:r>
          </a:p>
          <a:p>
            <a:pPr lvl="0" rtl="0">
              <a:defRPr/>
            </a:pPr>
            <a:r>
              <a:rPr lang="ru" sz="1100" b="1" baseline="0"/>
              <a:t>МОДА</a:t>
            </a:r>
            <a:r>
              <a:rPr lang="ru" sz="1100" baseline="0"/>
              <a:t> — самое частое значение.</a:t>
            </a:r>
            <a:endParaRPr lang="en-US" sz="1100"/>
          </a:p>
        </xdr:txBody>
      </xdr:sp>
      <xdr:pic>
        <xdr:nvPicPr>
          <xdr:cNvPr id="52" name="Лента «Дополнительно»" descr="Декоративная лента">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9287099" y="3950551"/>
            <a:ext cx="474289" cy="439736"/>
          </a:xfrm>
          <a:prstGeom prst="rect">
            <a:avLst/>
          </a:prstGeom>
        </xdr:spPr>
      </xdr:pic>
      <xdr:sp macro="" textlink="">
        <xdr:nvSpPr>
          <xdr:cNvPr id="53" name="Стрелка «Дополнительно»" descr="Стрелка">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Кнопка «Подробнее»" descr="Вернуться на предыдущий лист">
          <a:hlinkClick xmlns:r="http://schemas.openxmlformats.org/officeDocument/2006/relationships" r:id="rId3" tooltip="Щелкните здесь, чтобы вернуться на предыдущий лист"/>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Назад</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Кнопка «Далее»" descr="Перейти к следующему листу">
          <a:hlinkClick xmlns:r="http://schemas.openxmlformats.org/officeDocument/2006/relationships" r:id="rId4" tooltip="Щелкните здесь, чтобы перейти на следующий лист"/>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Группа 2">
          <a:extLst>
            <a:ext uri="{FF2B5EF4-FFF2-40B4-BE49-F238E27FC236}">
              <a16:creationId xmlns:a16="http://schemas.microsoft.com/office/drawing/2014/main" id="{34477964-9438-41C6-89D0-AF7334519BC2}"/>
            </a:ext>
          </a:extLst>
        </xdr:cNvPr>
        <xdr:cNvGrpSpPr/>
      </xdr:nvGrpSpPr>
      <xdr:grpSpPr>
        <a:xfrm>
          <a:off x="323850" y="3781426"/>
          <a:ext cx="5737225" cy="2387599"/>
          <a:chOff x="323850" y="3781426"/>
          <a:chExt cx="5695950" cy="2400299"/>
        </a:xfrm>
      </xdr:grpSpPr>
      <xdr:sp macro="" textlink="">
        <xdr:nvSpPr>
          <xdr:cNvPr id="62" name="Прямоугольник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Шаг" descr="Дополнительные сведения в Интернете&#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Прямая соединительная линия 63" descr="Декоративная линия">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Прямая соединительная линия 64" descr="Декоративная линия">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20</xdr:row>
      <xdr:rowOff>7069</xdr:rowOff>
    </xdr:from>
    <xdr:to>
      <xdr:col>1</xdr:col>
      <xdr:colOff>2552700</xdr:colOff>
      <xdr:row>21</xdr:row>
      <xdr:rowOff>175648</xdr:rowOff>
    </xdr:to>
    <xdr:grpSp>
      <xdr:nvGrpSpPr>
        <xdr:cNvPr id="4" name="Группа 3">
          <a:extLst>
            <a:ext uri="{FF2B5EF4-FFF2-40B4-BE49-F238E27FC236}">
              <a16:creationId xmlns:a16="http://schemas.microsoft.com/office/drawing/2014/main" id="{2A2F1EF0-54C4-4E96-96D9-0F415372CF05}"/>
            </a:ext>
          </a:extLst>
        </xdr:cNvPr>
        <xdr:cNvGrpSpPr/>
      </xdr:nvGrpSpPr>
      <xdr:grpSpPr>
        <a:xfrm>
          <a:off x="533831" y="4388569"/>
          <a:ext cx="2907869" cy="359079"/>
          <a:chOff x="533831" y="4331419"/>
          <a:chExt cx="2866594" cy="359079"/>
        </a:xfrm>
      </xdr:grpSpPr>
      <xdr:sp macro="" textlink="">
        <xdr:nvSpPr>
          <xdr:cNvPr id="66" name="Шаг" descr="Гиперссылка на веб-страницу о функции СРЗНАЧ&#10;&#10;">
            <a:hlinkClick xmlns:r="http://schemas.openxmlformats.org/officeDocument/2006/relationships" r:id="rId5" tooltip="Подробные сведения о функции СРЗНАЧ в Интернете"/>
            <a:extLst>
              <a:ext uri="{FF2B5EF4-FFF2-40B4-BE49-F238E27FC236}">
                <a16:creationId xmlns:a16="http://schemas.microsoft.com/office/drawing/2014/main" id="{8B6EBA78-A2A3-48B8-B201-71B7C5D097B9}"/>
              </a:ext>
            </a:extLst>
          </xdr:cNvPr>
          <xdr:cNvSpPr txBox="1"/>
        </xdr:nvSpPr>
        <xdr:spPr>
          <a:xfrm>
            <a:off x="999016" y="44057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СРЗНАЧ</a:t>
            </a:r>
          </a:p>
        </xdr:txBody>
      </xdr:sp>
      <xdr:pic>
        <xdr:nvPicPr>
          <xdr:cNvPr id="67" name="Графический объект 22" descr="Стрелка">
            <a:hlinkClick xmlns:r="http://schemas.openxmlformats.org/officeDocument/2006/relationships" r:id="rId5" tooltip="Дополнительные сведения в Интернете"/>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22</xdr:row>
      <xdr:rowOff>510</xdr:rowOff>
    </xdr:from>
    <xdr:to>
      <xdr:col>1</xdr:col>
      <xdr:colOff>2581275</xdr:colOff>
      <xdr:row>23</xdr:row>
      <xdr:rowOff>174399</xdr:rowOff>
    </xdr:to>
    <xdr:grpSp>
      <xdr:nvGrpSpPr>
        <xdr:cNvPr id="5" name="Группа 4">
          <a:extLst>
            <a:ext uri="{FF2B5EF4-FFF2-40B4-BE49-F238E27FC236}">
              <a16:creationId xmlns:a16="http://schemas.microsoft.com/office/drawing/2014/main" id="{8070DC97-C65B-4D56-B70E-5A742EA38D3C}"/>
            </a:ext>
          </a:extLst>
        </xdr:cNvPr>
        <xdr:cNvGrpSpPr/>
      </xdr:nvGrpSpPr>
      <xdr:grpSpPr>
        <a:xfrm>
          <a:off x="533831" y="4763010"/>
          <a:ext cx="2936444" cy="364389"/>
          <a:chOff x="533831" y="4705860"/>
          <a:chExt cx="2895169" cy="364389"/>
        </a:xfrm>
      </xdr:grpSpPr>
      <xdr:sp macro="" textlink="">
        <xdr:nvSpPr>
          <xdr:cNvPr id="68" name="Шаг" descr="Гиперссылка на веб-страницу о функции СЧЁТ&#10;">
            <a:hlinkClick xmlns:r="http://schemas.openxmlformats.org/officeDocument/2006/relationships" r:id="rId8" tooltip="Подробные сведения о функции МЕДИАНА в Интернете"/>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МЕДИАНА</a:t>
            </a:r>
          </a:p>
        </xdr:txBody>
      </xdr:sp>
      <xdr:pic>
        <xdr:nvPicPr>
          <xdr:cNvPr id="69"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24</xdr:row>
      <xdr:rowOff>14173</xdr:rowOff>
    </xdr:from>
    <xdr:to>
      <xdr:col>1</xdr:col>
      <xdr:colOff>2155460</xdr:colOff>
      <xdr:row>25</xdr:row>
      <xdr:rowOff>182752</xdr:rowOff>
    </xdr:to>
    <xdr:grpSp>
      <xdr:nvGrpSpPr>
        <xdr:cNvPr id="6" name="Группа 5">
          <a:extLst>
            <a:ext uri="{FF2B5EF4-FFF2-40B4-BE49-F238E27FC236}">
              <a16:creationId xmlns:a16="http://schemas.microsoft.com/office/drawing/2014/main" id="{3CA2605E-542A-4852-9719-D7B97D165AA8}"/>
            </a:ext>
          </a:extLst>
        </xdr:cNvPr>
        <xdr:cNvGrpSpPr/>
      </xdr:nvGrpSpPr>
      <xdr:grpSpPr>
        <a:xfrm>
          <a:off x="533831" y="5157673"/>
          <a:ext cx="2510629" cy="359079"/>
          <a:chOff x="533831" y="5100523"/>
          <a:chExt cx="2469354" cy="359079"/>
        </a:xfrm>
      </xdr:grpSpPr>
      <xdr:sp macro="" textlink="">
        <xdr:nvSpPr>
          <xdr:cNvPr id="70" name="Шаг" descr="Гиперссылка на веб-страницу об использовании Excel в качестве калькулятора&#10;">
            <a:hlinkClick xmlns:r="http://schemas.openxmlformats.org/officeDocument/2006/relationships" r:id="rId9" tooltip="Подробные сведения о функции МОДА в Интернете"/>
            <a:extLst>
              <a:ext uri="{FF2B5EF4-FFF2-40B4-BE49-F238E27FC236}">
                <a16:creationId xmlns:a16="http://schemas.microsoft.com/office/drawing/2014/main" id="{D8C06581-85B1-48B2-9903-8FE135F6657E}"/>
              </a:ext>
            </a:extLst>
          </xdr:cNvPr>
          <xdr:cNvSpPr txBox="1"/>
        </xdr:nvSpPr>
        <xdr:spPr>
          <a:xfrm>
            <a:off x="999016" y="5196474"/>
            <a:ext cx="200416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МОДА</a:t>
            </a:r>
          </a:p>
        </xdr:txBody>
      </xdr:sp>
      <xdr:pic>
        <xdr:nvPicPr>
          <xdr:cNvPr id="71" name="Графический объект 70" descr="Стрелка">
            <a:hlinkClick xmlns:r="http://schemas.openxmlformats.org/officeDocument/2006/relationships" r:id="rId9" tooltip="Дополнительные сведения в Интернете"/>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26</xdr:row>
      <xdr:rowOff>22528</xdr:rowOff>
    </xdr:from>
    <xdr:to>
      <xdr:col>1</xdr:col>
      <xdr:colOff>4000500</xdr:colOff>
      <xdr:row>28</xdr:row>
      <xdr:rowOff>5917</xdr:rowOff>
    </xdr:to>
    <xdr:grpSp>
      <xdr:nvGrpSpPr>
        <xdr:cNvPr id="7" name="Группа 6">
          <a:extLst>
            <a:ext uri="{FF2B5EF4-FFF2-40B4-BE49-F238E27FC236}">
              <a16:creationId xmlns:a16="http://schemas.microsoft.com/office/drawing/2014/main" id="{73707755-F600-4512-81C1-EB2BE159BA8A}"/>
            </a:ext>
          </a:extLst>
        </xdr:cNvPr>
        <xdr:cNvGrpSpPr/>
      </xdr:nvGrpSpPr>
      <xdr:grpSpPr>
        <a:xfrm>
          <a:off x="546440" y="5547028"/>
          <a:ext cx="4343060" cy="351689"/>
          <a:chOff x="546440" y="5489878"/>
          <a:chExt cx="4301785" cy="364389"/>
        </a:xfrm>
      </xdr:grpSpPr>
      <xdr:sp macro="" textlink="">
        <xdr:nvSpPr>
          <xdr:cNvPr id="72" name="Шаг" descr="Гиперссылка на бесплатные учебные веб-курсы по Excel&#10;">
            <a:hlinkClick xmlns:r="http://schemas.openxmlformats.org/officeDocument/2006/relationships" r:id="rId10" tooltip="Сведения о бесплатных учебных веб-курсах по Excel"/>
            <a:extLst>
              <a:ext uri="{FF2B5EF4-FFF2-40B4-BE49-F238E27FC236}">
                <a16:creationId xmlns:a16="http://schemas.microsoft.com/office/drawing/2014/main" id="{C58EAA90-3FBF-49C2-82FA-21634FD8AC83}"/>
              </a:ext>
            </a:extLst>
          </xdr:cNvPr>
          <xdr:cNvSpPr txBox="1"/>
        </xdr:nvSpPr>
        <xdr:spPr>
          <a:xfrm>
            <a:off x="1011624" y="5569557"/>
            <a:ext cx="38366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Бесплатные учебные веб-курсы по Excel</a:t>
            </a:r>
          </a:p>
        </xdr:txBody>
      </xdr:sp>
      <xdr:pic>
        <xdr:nvPicPr>
          <xdr:cNvPr id="73" name="Графический объект 22" descr="Стрелка">
            <a:hlinkClick xmlns:r="http://schemas.openxmlformats.org/officeDocument/2006/relationships" r:id="rId10" tooltip="Дополнительные сведения в Интернете"/>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Группа 1">
          <a:extLst>
            <a:ext uri="{FF2B5EF4-FFF2-40B4-BE49-F238E27FC236}">
              <a16:creationId xmlns:a16="http://schemas.microsoft.com/office/drawing/2014/main" id="{33E5237C-83C3-4564-93AA-DF5775431276}"/>
            </a:ext>
          </a:extLst>
        </xdr:cNvPr>
        <xdr:cNvGrpSpPr/>
      </xdr:nvGrpSpPr>
      <xdr:grpSpPr>
        <a:xfrm>
          <a:off x="333375" y="352425"/>
          <a:ext cx="5718175" cy="3314700"/>
          <a:chOff x="333375" y="352425"/>
          <a:chExt cx="5676900" cy="3314700"/>
        </a:xfrm>
      </xdr:grpSpPr>
      <xdr:sp macro="" textlink="">
        <xdr:nvSpPr>
          <xdr:cNvPr id="54" name="Фон" descr="Фон">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Нижняя линия" descr="Декоративная линия">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Шаг" descr="Функции СРЗНАЧ и СЧЁТ">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1200">
                <a:solidFill>
                  <a:srgbClr val="3B3838"/>
                </a:solidFill>
                <a:effectLst/>
                <a:latin typeface="Segoe UI Light" panose="020B0502040204020203" pitchFamily="34" charset="0"/>
                <a:ea typeface="+mn-ea"/>
                <a:cs typeface="Segoe UI Light" panose="020B0502040204020203" pitchFamily="34" charset="0"/>
              </a:rPr>
              <a:t>Функция СРЗНАЧ</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sp macro="" textlink="">
        <xdr:nvSpPr>
          <xdr:cNvPr id="60" name="Общие сведения о сложении чисел"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kern="1200">
                <a:solidFill>
                  <a:schemeClr val="tx1">
                    <a:lumMod val="75000"/>
                    <a:lumOff val="25000"/>
                  </a:schemeClr>
                </a:solidFill>
                <a:latin typeface="Segoe UI" panose="020B0502040204020203" pitchFamily="34" charset="0"/>
                <a:ea typeface="+mn-ea"/>
                <a:cs typeface="Segoe UI" panose="020B0502040204020203" pitchFamily="34" charset="0"/>
              </a:rPr>
              <a:t>Функция </a:t>
            </a:r>
            <a:r>
              <a:rPr lang="ru" sz="1100" b="1" kern="1200">
                <a:solidFill>
                  <a:schemeClr val="tx1">
                    <a:lumMod val="75000"/>
                    <a:lumOff val="25000"/>
                  </a:schemeClr>
                </a:solidFill>
                <a:latin typeface="Segoe UI" panose="020B0502040204020203" pitchFamily="34" charset="0"/>
                <a:ea typeface="+mn-ea"/>
                <a:cs typeface="Segoe UI" panose="020B0502040204020203" pitchFamily="34" charset="0"/>
              </a:rPr>
              <a:t>СРЗНАЧ</a:t>
            </a:r>
            <a:r>
              <a:rPr lang="ru" sz="1100" kern="1200">
                <a:solidFill>
                  <a:schemeClr val="tx1">
                    <a:lumMod val="75000"/>
                    <a:lumOff val="25000"/>
                  </a:schemeClr>
                </a:solidFill>
                <a:latin typeface="Segoe UI" panose="020B0502040204020203" pitchFamily="34" charset="0"/>
                <a:ea typeface="+mn-ea"/>
                <a:cs typeface="Segoe UI" panose="020B0502040204020203" pitchFamily="34" charset="0"/>
              </a:rPr>
              <a:t> вычисляет среднее значение чисел в диапазоне ячеек.</a:t>
            </a:r>
          </a:p>
        </xdr:txBody>
      </xdr:sp>
      <xdr:cxnSp macro="">
        <xdr:nvCxnSpPr>
          <xdr:cNvPr id="74" name="Прямая соединительная линия 73" descr="Декоративная линия">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группа_Шаг">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Шаг" descr="Щелкните ячейку D7, а затем добавьте функцию СРЗНАЧ с помощью мастера автосуммирования.&#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Выберите ячейку D7, а затем добавьте функцию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СРЗНАЧ</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с помощью </a:t>
              </a:r>
              <a:r>
                <a:rPr lang="ru-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Автосумма</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grpSp>
        <xdr:nvGrpSpPr>
          <xdr:cNvPr id="78" name="группа_Шаг">
            <a:extLst>
              <a:ext uri="{FF2B5EF4-FFF2-40B4-BE49-F238E27FC236}">
                <a16:creationId xmlns:a16="http://schemas.microsoft.com/office/drawing/2014/main" id="{09C24E64-BB63-463B-8648-CD8E2595E290}"/>
              </a:ext>
            </a:extLst>
          </xdr:cNvPr>
          <xdr:cNvGrpSpPr/>
        </xdr:nvGrpSpPr>
        <xdr:grpSpPr>
          <a:xfrm>
            <a:off x="533405" y="1785947"/>
            <a:ext cx="5246444" cy="554930"/>
            <a:chOff x="145889" y="1003336"/>
            <a:chExt cx="5254711" cy="565086"/>
          </a:xfrm>
        </xdr:grpSpPr>
        <xdr:sp macro="" textlink="">
          <xdr:nvSpPr>
            <xdr:cNvPr id="79" name="Шаг" descr="Теперь щелкните ячейку G7 и введите функцию СЧЁТ: =СЧЁТ(D3:D6).&#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Затем выберите ячейку G7 и введите функцию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СРЗНАЧ</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=СРЗНАЧ(G3:G6)</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grpSp>
        <xdr:nvGrpSpPr>
          <xdr:cNvPr id="81" name="группа_Шаг">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Шаг" descr="В ячейке D15 можно воспользоваться мастером автосуммирования или же ввести функцию СРЗНАЧ или СЧЁТ от руки.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 ячейке D15 можно воспользоваться </a:t>
              </a:r>
              <a:r>
                <a:rPr lang="ru-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Автосумма</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или же ввести другую функцию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СРЗНАЧ</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от руки.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Кнопка «Подробнее»" descr="Вернуться на предыдущий лист">
          <a:hlinkClick xmlns:r="http://schemas.openxmlformats.org/officeDocument/2006/relationships" r:id="rId3" tooltip="Щелкните здесь, чтобы вернуться на предыдущий лист"/>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Назад</a:t>
          </a:r>
        </a:p>
      </xdr:txBody>
    </xdr:sp>
    <xdr:clientData fPrintsWithSheet="0"/>
  </xdr:absoluteAnchor>
  <xdr:absoluteAnchor>
    <xdr:pos x="4494261" y="3181350"/>
    <xdr:ext cx="1275170" cy="335449"/>
    <xdr:sp macro="" textlink="">
      <xdr:nvSpPr>
        <xdr:cNvPr id="41" name="Кнопка «Далее»" descr="Перейти к следующему листу">
          <a:hlinkClick xmlns:r="http://schemas.openxmlformats.org/officeDocument/2006/relationships" r:id="rId4" tooltip="Щелкните здесь, чтобы перейти на следующий лист"/>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ПОПРОБУЙТЕ САМИ!" descr="ПОПРОБУЙТЕ САМИ&#10;&#10;">
          <a:extLst>
            <a:ext uri="{FF2B5EF4-FFF2-40B4-BE49-F238E27FC236}">
              <a16:creationId xmlns:a16="http://schemas.microsoft.com/office/drawing/2014/main" id="{4F2C83E2-CCF8-46E7-9C89-FEAB092ACF14}"/>
            </a:ext>
          </a:extLst>
        </xdr:cNvPr>
        <xdr:cNvGrpSpPr/>
      </xdr:nvGrpSpPr>
      <xdr:grpSpPr>
        <a:xfrm>
          <a:off x="10569575" y="857250"/>
          <a:ext cx="2663816" cy="1409701"/>
          <a:chOff x="7539454" y="7993902"/>
          <a:chExt cx="2562091" cy="1409701"/>
        </a:xfrm>
      </xdr:grpSpPr>
      <xdr:grpSp>
        <xdr:nvGrpSpPr>
          <xdr:cNvPr id="43" name="Строки с квадратной скобкой">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Другая строка с квадратной скобкой" descr="Строка с квадратной скобкой">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Строка с квадратной скобкой" descr="Строка с квадратной скобкой&#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Звезды" descr="Звезды">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a:off x="7830674" y="8038700"/>
            <a:ext cx="388098" cy="337815"/>
          </a:xfrm>
          <a:prstGeom prst="rect">
            <a:avLst/>
          </a:prstGeom>
        </xdr:spPr>
      </xdr:pic>
      <xdr:sp macro="" textlink="">
        <xdr:nvSpPr>
          <xdr:cNvPr id="45" name="Инструкции"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ПОПРОБУЙТЕ САМИ!</a:t>
            </a:r>
          </a:p>
          <a:p>
            <a:pPr lvl="0" rtl="0">
              <a:defRPr/>
            </a:pPr>
            <a:r>
              <a:rPr lang="ru" sz="1100" kern="0">
                <a:solidFill>
                  <a:schemeClr val="bg2">
                    <a:lumMod val="25000"/>
                  </a:schemeClr>
                </a:solidFill>
                <a:latin typeface="+mn-lt"/>
                <a:ea typeface="Segoe UI" pitchFamily="34" charset="0"/>
                <a:cs typeface="Segoe UI Light" panose="020B0502040204020203" pitchFamily="34" charset="0"/>
              </a:rPr>
              <a:t>Выберите любой диапазон чисел</a:t>
            </a:r>
            <a:r>
              <a:rPr lang="ru" sz="1100" kern="0" baseline="0">
                <a:solidFill>
                  <a:schemeClr val="bg2">
                    <a:lumMod val="25000"/>
                  </a:schemeClr>
                </a:solidFill>
                <a:latin typeface="+mn-lt"/>
                <a:ea typeface="Segoe UI" pitchFamily="34" charset="0"/>
                <a:cs typeface="Segoe UI Light" panose="020B0502040204020203" pitchFamily="34" charset="0"/>
              </a:rPr>
              <a:t>, а затем взгляните на строку состояния, чтобы узнать их среднее значение.</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Нижняя линия" descr="Декоративная линия">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0</xdr:row>
      <xdr:rowOff>352425</xdr:rowOff>
    </xdr:from>
    <xdr:to>
      <xdr:col>1</xdr:col>
      <xdr:colOff>5172075</xdr:colOff>
      <xdr:row>16</xdr:row>
      <xdr:rowOff>123825</xdr:rowOff>
    </xdr:to>
    <xdr:sp macro="" textlink="">
      <xdr:nvSpPr>
        <xdr:cNvPr id="10" name="Фон" descr="Фон">
          <a:extLst>
            <a:ext uri="{FF2B5EF4-FFF2-40B4-BE49-F238E27FC236}">
              <a16:creationId xmlns:a16="http://schemas.microsoft.com/office/drawing/2014/main" id="{CB9819E8-3CD0-4C0B-A61A-2C34908D539E}"/>
            </a:ext>
          </a:extLst>
        </xdr:cNvPr>
        <xdr:cNvSpPr/>
      </xdr:nvSpPr>
      <xdr:spPr>
        <a:xfrm>
          <a:off x="34290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Шаг" descr="Функции МИН и МАКС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1200">
              <a:solidFill>
                <a:srgbClr val="3B3838"/>
              </a:solidFill>
              <a:effectLst/>
              <a:latin typeface="Segoe UI Light" panose="020B0502040204020203" pitchFamily="34" charset="0"/>
              <a:ea typeface="+mn-ea"/>
              <a:cs typeface="Segoe UI Light" panose="020B0502040204020203" pitchFamily="34" charset="0"/>
            </a:rPr>
            <a:t>Функции МИН и МАКС </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Нижняя линия" descr="Декоративная линия">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группа_Шаг">
          <a:extLst>
            <a:ext uri="{FF2B5EF4-FFF2-40B4-BE49-F238E27FC236}">
              <a16:creationId xmlns:a16="http://schemas.microsoft.com/office/drawing/2014/main" id="{ACD1828C-DCA0-413C-9B03-AC8C886B868F}"/>
            </a:ext>
          </a:extLst>
        </xdr:cNvPr>
        <xdr:cNvGrpSpPr/>
      </xdr:nvGrpSpPr>
      <xdr:grpSpPr>
        <a:xfrm>
          <a:off x="571505" y="1443044"/>
          <a:ext cx="5259137" cy="593022"/>
          <a:chOff x="425239" y="1752333"/>
          <a:chExt cx="5226084" cy="603875"/>
        </a:xfrm>
      </xdr:grpSpPr>
      <xdr:sp macro="" textlink="">
        <xdr:nvSpPr>
          <xdr:cNvPr id="24" name="Шаг" descr="Выберите ячейку D7, а затем добавьте функцию МИН с помощью мастера автосуммирования.&#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Выберите ячейку D7, а затем добавьте функцию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МИН</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с помощью мастера автосуммирования.</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57169</xdr:rowOff>
    </xdr:from>
    <xdr:to>
      <xdr:col>1</xdr:col>
      <xdr:colOff>4932123</xdr:colOff>
      <xdr:row>10</xdr:row>
      <xdr:rowOff>88226</xdr:rowOff>
    </xdr:to>
    <xdr:grpSp>
      <xdr:nvGrpSpPr>
        <xdr:cNvPr id="17" name="группа_Шаг">
          <a:extLst>
            <a:ext uri="{FF2B5EF4-FFF2-40B4-BE49-F238E27FC236}">
              <a16:creationId xmlns:a16="http://schemas.microsoft.com/office/drawing/2014/main" id="{C6DE3E57-FFF3-4FAC-B4DB-48087863CEA8}"/>
            </a:ext>
          </a:extLst>
        </xdr:cNvPr>
        <xdr:cNvGrpSpPr/>
      </xdr:nvGrpSpPr>
      <xdr:grpSpPr>
        <a:xfrm>
          <a:off x="561980" y="1962169"/>
          <a:ext cx="5259143" cy="602557"/>
          <a:chOff x="308069" y="1003336"/>
          <a:chExt cx="5226090" cy="613584"/>
        </a:xfrm>
      </xdr:grpSpPr>
      <xdr:sp macro="" textlink="">
        <xdr:nvSpPr>
          <xdr:cNvPr id="22" name="Шаг" descr="Затем выберите ячейку G7 и введите функцию МАКС: =МАКС(D3:D6).&#10;">
            <a:extLst>
              <a:ext uri="{FF2B5EF4-FFF2-40B4-BE49-F238E27FC236}">
                <a16:creationId xmlns:a16="http://schemas.microsoft.com/office/drawing/2014/main" id="{8D1688A7-CC33-4913-8C67-495A2DA6F76D}"/>
              </a:ext>
            </a:extLst>
          </xdr:cNvPr>
          <xdr:cNvSpPr txBox="1"/>
        </xdr:nvSpPr>
        <xdr:spPr>
          <a:xfrm>
            <a:off x="724643" y="105553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Затем выберите ячейку G7 и введите функцию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МАКС</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=МАКС(</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6)</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3</xdr:row>
      <xdr:rowOff>190499</xdr:rowOff>
    </xdr:to>
    <xdr:sp macro="" textlink="">
      <xdr:nvSpPr>
        <xdr:cNvPr id="18" name="Общие сведения о сложении чисел"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8"/>
          <a:ext cx="5300938"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kern="1200">
              <a:solidFill>
                <a:schemeClr val="tx1">
                  <a:lumMod val="75000"/>
                  <a:lumOff val="25000"/>
                </a:schemeClr>
              </a:solidFill>
              <a:latin typeface="Segoe UI" panose="020B0502040204020203" pitchFamily="34" charset="0"/>
              <a:ea typeface="+mn-ea"/>
              <a:cs typeface="Segoe UI" panose="020B0502040204020203" pitchFamily="34" charset="0"/>
            </a:rPr>
            <a:t>Функция </a:t>
          </a:r>
          <a:r>
            <a:rPr lang="ru" sz="1100" b="1" kern="1200">
              <a:solidFill>
                <a:schemeClr val="tx1">
                  <a:lumMod val="75000"/>
                  <a:lumOff val="25000"/>
                </a:schemeClr>
              </a:solidFill>
              <a:latin typeface="Segoe UI" panose="020B0502040204020203" pitchFamily="34" charset="0"/>
              <a:ea typeface="+mn-ea"/>
              <a:cs typeface="Segoe UI" panose="020B0502040204020203" pitchFamily="34" charset="0"/>
            </a:rPr>
            <a:t>МИН</a:t>
          </a:r>
          <a:r>
            <a:rPr lang="ru" sz="1100" kern="1200">
              <a:solidFill>
                <a:schemeClr val="tx1">
                  <a:lumMod val="75000"/>
                  <a:lumOff val="25000"/>
                </a:schemeClr>
              </a:solidFill>
              <a:latin typeface="Segoe UI" panose="020B0502040204020203" pitchFamily="34" charset="0"/>
              <a:ea typeface="+mn-ea"/>
              <a:cs typeface="Segoe UI" panose="020B0502040204020203" pitchFamily="34" charset="0"/>
            </a:rPr>
            <a:t> выводит наименьшее число в диапазоне ячеек.</a:t>
          </a:r>
        </a:p>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Функция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МАКС</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позволяет узнать наибольшее число в диапазоне ячеек.</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группа_Шаг">
          <a:extLst>
            <a:ext uri="{FF2B5EF4-FFF2-40B4-BE49-F238E27FC236}">
              <a16:creationId xmlns:a16="http://schemas.microsoft.com/office/drawing/2014/main" id="{E19A8549-EA85-41D7-8F76-919D997AC5D5}"/>
            </a:ext>
          </a:extLst>
        </xdr:cNvPr>
        <xdr:cNvGrpSpPr/>
      </xdr:nvGrpSpPr>
      <xdr:grpSpPr>
        <a:xfrm>
          <a:off x="561975" y="2476499"/>
          <a:ext cx="5309942" cy="596207"/>
          <a:chOff x="307333" y="1003336"/>
          <a:chExt cx="5225997" cy="603885"/>
        </a:xfrm>
      </xdr:grpSpPr>
      <xdr:sp macro="" textlink="">
        <xdr:nvSpPr>
          <xdr:cNvPr id="20" name="Шаг" descr="В ячейке D15 можно воспользоваться мастером автосуммирования или же ввести функцию МИН или МАКС от руки.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 ячейке D15 можно воспользоваться мастером автосуммирования или же ввести функцию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МИН</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или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МАКС</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от руки.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342900</xdr:colOff>
      <xdr:row>17</xdr:row>
      <xdr:rowOff>19051</xdr:rowOff>
    </xdr:from>
    <xdr:to>
      <xdr:col>1</xdr:col>
      <xdr:colOff>5191125</xdr:colOff>
      <xdr:row>28</xdr:row>
      <xdr:rowOff>1</xdr:rowOff>
    </xdr:to>
    <xdr:grpSp>
      <xdr:nvGrpSpPr>
        <xdr:cNvPr id="3" name="Группа 2">
          <a:extLst>
            <a:ext uri="{FF2B5EF4-FFF2-40B4-BE49-F238E27FC236}">
              <a16:creationId xmlns:a16="http://schemas.microsoft.com/office/drawing/2014/main" id="{93BD323D-B807-4DC9-82D1-2419D0592459}"/>
            </a:ext>
          </a:extLst>
        </xdr:cNvPr>
        <xdr:cNvGrpSpPr/>
      </xdr:nvGrpSpPr>
      <xdr:grpSpPr>
        <a:xfrm>
          <a:off x="342900" y="3829051"/>
          <a:ext cx="5737225" cy="2070100"/>
          <a:chOff x="361950" y="4257676"/>
          <a:chExt cx="5695950" cy="2076450"/>
        </a:xfrm>
      </xdr:grpSpPr>
      <xdr:sp macro="" textlink="">
        <xdr:nvSpPr>
          <xdr:cNvPr id="27" name="Прямоугольник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Шаг" descr="Дополнительные сведения в Интернете&#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Прямая соединительная линия 28" descr="Декоративная линия">
            <a:extLst>
              <a:ext uri="{FF2B5EF4-FFF2-40B4-BE49-F238E27FC236}">
                <a16:creationId xmlns:a16="http://schemas.microsoft.com/office/drawing/2014/main" id="{B3104255-0CEA-4FDA-A658-47296C06C36F}"/>
              </a:ext>
            </a:extLst>
          </xdr:cNvPr>
          <xdr:cNvCxnSpPr>
            <a:cxnSpLocks/>
          </xdr:cNvCxnSpPr>
        </xdr:nvCxnSpPr>
        <xdr:spPr>
          <a:xfrm>
            <a:off x="553932" y="4822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Прямая соединительная линия 29" descr="Декоративная линия">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73744</xdr:rowOff>
    </xdr:from>
    <xdr:to>
      <xdr:col>1</xdr:col>
      <xdr:colOff>2590800</xdr:colOff>
      <xdr:row>22</xdr:row>
      <xdr:rowOff>51823</xdr:rowOff>
    </xdr:to>
    <xdr:grpSp>
      <xdr:nvGrpSpPr>
        <xdr:cNvPr id="6" name="Группа 5">
          <a:extLst>
            <a:ext uri="{FF2B5EF4-FFF2-40B4-BE49-F238E27FC236}">
              <a16:creationId xmlns:a16="http://schemas.microsoft.com/office/drawing/2014/main" id="{FFCA9288-014C-4486-980E-27B20766EED2}"/>
            </a:ext>
          </a:extLst>
        </xdr:cNvPr>
        <xdr:cNvGrpSpPr/>
      </xdr:nvGrpSpPr>
      <xdr:grpSpPr>
        <a:xfrm>
          <a:off x="571931" y="4455244"/>
          <a:ext cx="2907869" cy="359079"/>
          <a:chOff x="571931" y="4826719"/>
          <a:chExt cx="2866594" cy="359079"/>
        </a:xfrm>
      </xdr:grpSpPr>
      <xdr:sp macro="" textlink="">
        <xdr:nvSpPr>
          <xdr:cNvPr id="31" name="Шаг" descr="Гиперссылка на веб-страницу о функции МИН&#10;&#10;">
            <a:hlinkClick xmlns:r="http://schemas.openxmlformats.org/officeDocument/2006/relationships" r:id="rId1" tooltip="Подробные сведения о функции МИН в Интернете"/>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МИН</a:t>
            </a:r>
          </a:p>
        </xdr:txBody>
      </xdr:sp>
      <xdr:pic>
        <xdr:nvPicPr>
          <xdr:cNvPr id="32" name="Графический объект 22" descr="Стрелка">
            <a:hlinkClick xmlns:r="http://schemas.openxmlformats.org/officeDocument/2006/relationships" r:id="rId1" tooltip="Дополнительные сведения в Интернете"/>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59671</xdr:rowOff>
    </xdr:from>
    <xdr:to>
      <xdr:col>1</xdr:col>
      <xdr:colOff>2619375</xdr:colOff>
      <xdr:row>24</xdr:row>
      <xdr:rowOff>43060</xdr:rowOff>
    </xdr:to>
    <xdr:grpSp>
      <xdr:nvGrpSpPr>
        <xdr:cNvPr id="5" name="Группа 4">
          <a:extLst>
            <a:ext uri="{FF2B5EF4-FFF2-40B4-BE49-F238E27FC236}">
              <a16:creationId xmlns:a16="http://schemas.microsoft.com/office/drawing/2014/main" id="{432B9DC1-07CB-4CB5-9408-142776FE3CE6}"/>
            </a:ext>
          </a:extLst>
        </xdr:cNvPr>
        <xdr:cNvGrpSpPr/>
      </xdr:nvGrpSpPr>
      <xdr:grpSpPr>
        <a:xfrm>
          <a:off x="571931" y="4822171"/>
          <a:ext cx="2936444" cy="364389"/>
          <a:chOff x="571931" y="5193646"/>
          <a:chExt cx="2895169" cy="364389"/>
        </a:xfrm>
      </xdr:grpSpPr>
      <xdr:sp macro="" textlink="">
        <xdr:nvSpPr>
          <xdr:cNvPr id="33" name="Шаг" descr="Гиперссылка на веб-страницу о функции МАКС&#10;">
            <a:hlinkClick xmlns:r="http://schemas.openxmlformats.org/officeDocument/2006/relationships" r:id="rId4" tooltip="Подробные сведения о функции МАКС в Интернете"/>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МАКС</a:t>
            </a:r>
          </a:p>
        </xdr:txBody>
      </xdr:sp>
      <xdr:pic>
        <xdr:nvPicPr>
          <xdr:cNvPr id="34" name="Графический объект 22" descr="Стрелка">
            <a:hlinkClick xmlns:r="http://schemas.openxmlformats.org/officeDocument/2006/relationships" r:id="rId4" tooltip="Дополнительные сведения в Интернете"/>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98728</xdr:rowOff>
    </xdr:from>
    <xdr:to>
      <xdr:col>1</xdr:col>
      <xdr:colOff>3848100</xdr:colOff>
      <xdr:row>26</xdr:row>
      <xdr:rowOff>82117</xdr:rowOff>
    </xdr:to>
    <xdr:grpSp>
      <xdr:nvGrpSpPr>
        <xdr:cNvPr id="4" name="Группа 3">
          <a:extLst>
            <a:ext uri="{FF2B5EF4-FFF2-40B4-BE49-F238E27FC236}">
              <a16:creationId xmlns:a16="http://schemas.microsoft.com/office/drawing/2014/main" id="{742226DB-497C-49F5-B244-A06F92B322A2}"/>
            </a:ext>
          </a:extLst>
        </xdr:cNvPr>
        <xdr:cNvGrpSpPr/>
      </xdr:nvGrpSpPr>
      <xdr:grpSpPr>
        <a:xfrm>
          <a:off x="584540" y="5242228"/>
          <a:ext cx="4152560" cy="358039"/>
          <a:chOff x="584540" y="5613703"/>
          <a:chExt cx="4111285" cy="364389"/>
        </a:xfrm>
      </xdr:grpSpPr>
      <xdr:sp macro="" textlink="">
        <xdr:nvSpPr>
          <xdr:cNvPr id="37" name="Шаг" descr="Гиперссылка на бесплатные учебные веб-курсы по Excel&#10;">
            <a:hlinkClick xmlns:r="http://schemas.openxmlformats.org/officeDocument/2006/relationships" r:id="rId5" tooltip="Сведения о бесплатных учебных веб-курсах по Excel"/>
            <a:extLst>
              <a:ext uri="{FF2B5EF4-FFF2-40B4-BE49-F238E27FC236}">
                <a16:creationId xmlns:a16="http://schemas.microsoft.com/office/drawing/2014/main" id="{F83437F7-466E-4778-8A80-A19AB367662B}"/>
              </a:ext>
            </a:extLst>
          </xdr:cNvPr>
          <xdr:cNvSpPr txBox="1"/>
        </xdr:nvSpPr>
        <xdr:spPr>
          <a:xfrm>
            <a:off x="1049724" y="5636232"/>
            <a:ext cx="36461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Бесплатные учебные веб-курсы по Excel</a:t>
            </a:r>
          </a:p>
        </xdr:txBody>
      </xdr:sp>
      <xdr:pic>
        <xdr:nvPicPr>
          <xdr:cNvPr id="38" name="Графический объект 22" descr="Стрелка">
            <a:hlinkClick xmlns:r="http://schemas.openxmlformats.org/officeDocument/2006/relationships" r:id="rId5" tooltip="Дополнительные сведения в Интернете"/>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1171576</xdr:colOff>
      <xdr:row>15</xdr:row>
      <xdr:rowOff>152400</xdr:rowOff>
    </xdr:from>
    <xdr:to>
      <xdr:col>8</xdr:col>
      <xdr:colOff>2</xdr:colOff>
      <xdr:row>25</xdr:row>
      <xdr:rowOff>96710</xdr:rowOff>
    </xdr:to>
    <xdr:grpSp>
      <xdr:nvGrpSpPr>
        <xdr:cNvPr id="39" name="ПОЛЕЗНЫЕ СВЕДЕНИЯ" descr="ПОЛЕЗНЫЕ СВЕДЕНИЯ&#10;&#10;">
          <a:extLst>
            <a:ext uri="{FF2B5EF4-FFF2-40B4-BE49-F238E27FC236}">
              <a16:creationId xmlns:a16="http://schemas.microsoft.com/office/drawing/2014/main" id="{1617705E-A557-408B-AB54-5DBE8291A7F8}"/>
            </a:ext>
          </a:extLst>
        </xdr:cNvPr>
        <xdr:cNvGrpSpPr/>
      </xdr:nvGrpSpPr>
      <xdr:grpSpPr>
        <a:xfrm>
          <a:off x="7845426" y="3581400"/>
          <a:ext cx="4232276" cy="1849310"/>
          <a:chOff x="6778625" y="15514765"/>
          <a:chExt cx="4117955" cy="1776285"/>
        </a:xfrm>
      </xdr:grpSpPr>
      <xdr:sp macro="" textlink="">
        <xdr:nvSpPr>
          <xdr:cNvPr id="40" name="Шаг"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85362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С помощью функций </a:t>
            </a:r>
            <a:r>
              <a:rPr lang="ru" sz="1100" b="1" i="0" kern="1200" baseline="0">
                <a:solidFill>
                  <a:schemeClr val="dk1"/>
                </a:solidFill>
                <a:effectLst/>
                <a:latin typeface="+mn-lt"/>
                <a:ea typeface="+mn-ea"/>
                <a:cs typeface="+mn-cs"/>
              </a:rPr>
              <a:t>МИН</a:t>
            </a:r>
            <a:r>
              <a:rPr lang="ru" sz="1100" b="0" i="0" kern="1200" baseline="0">
                <a:solidFill>
                  <a:schemeClr val="dk1"/>
                </a:solidFill>
                <a:effectLst/>
                <a:latin typeface="+mn-lt"/>
                <a:ea typeface="+mn-ea"/>
                <a:cs typeface="+mn-cs"/>
              </a:rPr>
              <a:t> и </a:t>
            </a:r>
            <a:r>
              <a:rPr lang="ru" sz="1100" b="1" i="0" kern="1200" baseline="0">
                <a:solidFill>
                  <a:schemeClr val="dk1"/>
                </a:solidFill>
                <a:effectLst/>
                <a:latin typeface="+mn-lt"/>
                <a:ea typeface="+mn-ea"/>
                <a:cs typeface="+mn-cs"/>
              </a:rPr>
              <a:t>МАКС</a:t>
            </a:r>
            <a:r>
              <a:rPr lang="ru" sz="1100" b="0" i="0" kern="1200" baseline="0">
                <a:solidFill>
                  <a:schemeClr val="dk1"/>
                </a:solidFill>
                <a:effectLst/>
                <a:latin typeface="+mn-lt"/>
                <a:ea typeface="+mn-ea"/>
                <a:cs typeface="+mn-cs"/>
              </a:rPr>
              <a:t> можно определять наименьшие или наибольшие среди диапазонов или значений, например =МИН(A1:A10;B1:B10) или =МАКС(A1:A10;B1). В последней формуле B1 является пороговым значением, например 10, то есть формула никогда не выводит результат меньше 10.</a:t>
            </a:r>
            <a:endParaRPr lang="en-US" sz="1100">
              <a:effectLst/>
              <a:latin typeface="+mn-lt"/>
            </a:endParaRPr>
          </a:p>
        </xdr:txBody>
      </xdr:sp>
      <xdr:pic>
        <xdr:nvPicPr>
          <xdr:cNvPr id="41" name="Графический объект 147" descr="Очки">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778625" y="15628855"/>
            <a:ext cx="323347" cy="349115"/>
          </a:xfrm>
          <a:prstGeom prst="rect">
            <a:avLst/>
          </a:prstGeom>
        </xdr:spPr>
      </xdr:pic>
      <xdr:sp macro="" textlink="">
        <xdr:nvSpPr>
          <xdr:cNvPr id="42" name="Полилиния: фигура 41" descr="Стрелка">
            <a:extLst>
              <a:ext uri="{FF2B5EF4-FFF2-40B4-BE49-F238E27FC236}">
                <a16:creationId xmlns:a16="http://schemas.microsoft.com/office/drawing/2014/main" id="{BD5A064F-A80A-499D-92F8-64D2BEDF69F1}"/>
              </a:ext>
            </a:extLst>
          </xdr:cNvPr>
          <xdr:cNvSpPr/>
        </xdr:nvSpPr>
        <xdr:spPr>
          <a:xfrm rot="5953034" flipV="1">
            <a:off x="9163852"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267075"/>
    <xdr:ext cx="1275170" cy="335449"/>
    <xdr:sp macro="" textlink="">
      <xdr:nvSpPr>
        <xdr:cNvPr id="43" name="Кнопка «Подробнее»" descr="Вернуться на предыдущий лист">
          <a:hlinkClick xmlns:r="http://schemas.openxmlformats.org/officeDocument/2006/relationships" r:id="rId8" tooltip="Щелкните здесь, чтобы вернуться на предыдущий лист"/>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Назад</a:t>
          </a:r>
        </a:p>
      </xdr:txBody>
    </xdr:sp>
    <xdr:clientData fPrintsWithSheet="0"/>
  </xdr:absoluteAnchor>
  <xdr:absoluteAnchor>
    <xdr:pos x="4484736" y="3267075"/>
    <xdr:ext cx="1275170" cy="335449"/>
    <xdr:sp macro="" textlink="">
      <xdr:nvSpPr>
        <xdr:cNvPr id="44" name="Кнопка «Далее»" descr="Перейти к следующему листу">
          <a:hlinkClick xmlns:r="http://schemas.openxmlformats.org/officeDocument/2006/relationships" r:id="rId9" tooltip="Щелкните здесь, чтобы перейти на следующий лист"/>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Нижняя линия" descr="Декоративная линия">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95250</xdr:colOff>
      <xdr:row>11</xdr:row>
      <xdr:rowOff>122571</xdr:rowOff>
    </xdr:from>
    <xdr:to>
      <xdr:col>5</xdr:col>
      <xdr:colOff>542925</xdr:colOff>
      <xdr:row>20</xdr:row>
      <xdr:rowOff>104777</xdr:rowOff>
    </xdr:to>
    <xdr:grpSp>
      <xdr:nvGrpSpPr>
        <xdr:cNvPr id="110" name="ПОЛЕЗНЫЕ СВЕДЕНИЯ"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769100" y="3049921"/>
          <a:ext cx="3724275" cy="1645906"/>
          <a:chOff x="6778625" y="15449520"/>
          <a:chExt cx="3432175" cy="1638856"/>
        </a:xfrm>
      </xdr:grpSpPr>
      <xdr:sp macro="" textlink="">
        <xdr:nvSpPr>
          <xdr:cNvPr id="111" name="Шаг"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42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Excel хранит даты в виде количества дней, прошедших с 1 января 1900 г. Значения времени переводятся в минуты и хранятся как дробные части дня. Например, значение 12:30 01.01.2017 хранится как 42736,5208. Если значения времени или даты отображаются в виде таких чисел, вы можете нажать клавиши </a:t>
            </a:r>
            <a:r>
              <a:rPr lang="ru" sz="1100" b="1" i="0" kern="1200" baseline="0">
                <a:solidFill>
                  <a:schemeClr val="dk1"/>
                </a:solidFill>
                <a:effectLst/>
                <a:latin typeface="+mn-lt"/>
                <a:ea typeface="+mn-ea"/>
                <a:cs typeface="+mn-cs"/>
              </a:rPr>
              <a:t>CTRL+1</a:t>
            </a:r>
            <a:r>
              <a:rPr lang="ru" sz="1100" b="0" i="0" kern="1200" baseline="0">
                <a:solidFill>
                  <a:schemeClr val="dk1"/>
                </a:solidFill>
                <a:effectLst/>
                <a:latin typeface="+mn-lt"/>
                <a:ea typeface="+mn-ea"/>
                <a:cs typeface="+mn-cs"/>
              </a:rPr>
              <a:t> и на вкладке </a:t>
            </a:r>
            <a:r>
              <a:rPr lang="ru" sz="1100" b="1" i="0" kern="1200" baseline="0">
                <a:solidFill>
                  <a:schemeClr val="dk1"/>
                </a:solidFill>
                <a:effectLst/>
                <a:latin typeface="+mn-lt"/>
                <a:ea typeface="+mn-ea"/>
                <a:cs typeface="+mn-cs"/>
              </a:rPr>
              <a:t>Число</a:t>
            </a:r>
            <a:r>
              <a:rPr lang="ru" sz="1100" b="0" i="0" kern="1200" baseline="0">
                <a:solidFill>
                  <a:schemeClr val="dk1"/>
                </a:solidFill>
                <a:effectLst/>
                <a:latin typeface="+mn-lt"/>
                <a:ea typeface="+mn-ea"/>
                <a:cs typeface="+mn-cs"/>
              </a:rPr>
              <a:t> выбрать формат </a:t>
            </a:r>
            <a:r>
              <a:rPr lang="ru" sz="1100" b="1" i="0" kern="1200" baseline="0">
                <a:solidFill>
                  <a:schemeClr val="dk1"/>
                </a:solidFill>
                <a:effectLst/>
                <a:latin typeface="+mn-lt"/>
                <a:ea typeface="+mn-ea"/>
                <a:cs typeface="+mn-cs"/>
              </a:rPr>
              <a:t>Дата</a:t>
            </a:r>
            <a:r>
              <a:rPr lang="ru" sz="1100" b="0" i="0" kern="1200" baseline="0">
                <a:solidFill>
                  <a:schemeClr val="dk1"/>
                </a:solidFill>
                <a:effectLst/>
                <a:latin typeface="+mn-lt"/>
                <a:ea typeface="+mn-ea"/>
                <a:cs typeface="+mn-cs"/>
              </a:rPr>
              <a:t> или </a:t>
            </a:r>
            <a:r>
              <a:rPr lang="ru" sz="1100" b="1" i="0" kern="1200" baseline="0">
                <a:solidFill>
                  <a:schemeClr val="dk1"/>
                </a:solidFill>
                <a:effectLst/>
                <a:latin typeface="+mn-lt"/>
                <a:ea typeface="+mn-ea"/>
                <a:cs typeface="+mn-cs"/>
              </a:rPr>
              <a:t>Время</a:t>
            </a:r>
            <a:r>
              <a:rPr lang="ru" sz="1100" b="0" i="0" kern="1200" baseline="0">
                <a:solidFill>
                  <a:schemeClr val="dk1"/>
                </a:solidFill>
                <a:effectLst/>
                <a:latin typeface="+mn-lt"/>
                <a:ea typeface="+mn-ea"/>
                <a:cs typeface="+mn-cs"/>
              </a:rPr>
              <a:t>. </a:t>
            </a:r>
            <a:endParaRPr lang="en-US" sz="1100">
              <a:effectLst/>
              <a:latin typeface="+mn-lt"/>
            </a:endParaRPr>
          </a:p>
        </xdr:txBody>
      </xdr:sp>
      <xdr:pic>
        <xdr:nvPicPr>
          <xdr:cNvPr id="112" name="Графический объект 147" descr="Очки">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6778625" y="15619705"/>
            <a:ext cx="323347" cy="349115"/>
          </a:xfrm>
          <a:prstGeom prst="rect">
            <a:avLst/>
          </a:prstGeom>
        </xdr:spPr>
      </xdr:pic>
      <xdr:sp macro="" textlink="">
        <xdr:nvSpPr>
          <xdr:cNvPr id="113" name="Полилиния: фигура 112" descr="Стрелка">
            <a:extLst>
              <a:ext uri="{FF2B5EF4-FFF2-40B4-BE49-F238E27FC236}">
                <a16:creationId xmlns:a16="http://schemas.microsoft.com/office/drawing/2014/main" id="{70DF2B70-E9B4-4B83-9810-DBBCC80FDC11}"/>
              </a:ext>
            </a:extLst>
          </xdr:cNvPr>
          <xdr:cNvSpPr/>
        </xdr:nvSpPr>
        <xdr:spPr>
          <a:xfrm rot="5774257" flipV="1">
            <a:off x="8309328" y="15344818"/>
            <a:ext cx="284005" cy="49340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352425</xdr:rowOff>
    </xdr:from>
    <xdr:to>
      <xdr:col>1</xdr:col>
      <xdr:colOff>5229225</xdr:colOff>
      <xdr:row>18</xdr:row>
      <xdr:rowOff>152400</xdr:rowOff>
    </xdr:to>
    <xdr:grpSp>
      <xdr:nvGrpSpPr>
        <xdr:cNvPr id="2" name="Группа 1">
          <a:extLst>
            <a:ext uri="{FF2B5EF4-FFF2-40B4-BE49-F238E27FC236}">
              <a16:creationId xmlns:a16="http://schemas.microsoft.com/office/drawing/2014/main" id="{9EC07B18-6CCC-4D21-8D16-EAC636990ABB}"/>
            </a:ext>
          </a:extLst>
        </xdr:cNvPr>
        <xdr:cNvGrpSpPr/>
      </xdr:nvGrpSpPr>
      <xdr:grpSpPr>
        <a:xfrm>
          <a:off x="342900" y="352425"/>
          <a:ext cx="5775325" cy="4022725"/>
          <a:chOff x="342900" y="352425"/>
          <a:chExt cx="5734050" cy="4115564"/>
        </a:xfrm>
      </xdr:grpSpPr>
      <xdr:sp macro="" textlink="">
        <xdr:nvSpPr>
          <xdr:cNvPr id="88" name="текст_ФонКурса" descr="Фон">
            <a:extLst>
              <a:ext uri="{FF2B5EF4-FFF2-40B4-BE49-F238E27FC236}">
                <a16:creationId xmlns:a16="http://schemas.microsoft.com/office/drawing/2014/main" id="{1B9F331C-35CF-445A-B76D-D6E6332E2CF5}"/>
              </a:ext>
            </a:extLst>
          </xdr:cNvPr>
          <xdr:cNvSpPr/>
        </xdr:nvSpPr>
        <xdr:spPr>
          <a:xfrm>
            <a:off x="342900" y="352425"/>
            <a:ext cx="5734050" cy="411556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текст_ЗаголовокКурса" descr="Функции даты">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Функции для работы с датами</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текст_Курсстрока1" descr="Декоративная линия">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текст_Курсстрока2" descr="Декоративная линия">
            <a:extLst>
              <a:ext uri="{FF2B5EF4-FFF2-40B4-BE49-F238E27FC236}">
                <a16:creationId xmlns:a16="http://schemas.microsoft.com/office/drawing/2014/main" id="{A8B37EE1-E313-4FB9-9B34-9B560124860A}"/>
              </a:ext>
            </a:extLst>
          </xdr:cNvPr>
          <xdr:cNvCxnSpPr>
            <a:cxnSpLocks/>
          </xdr:cNvCxnSpPr>
        </xdr:nvCxnSpPr>
        <xdr:spPr>
          <a:xfrm>
            <a:off x="546103" y="424409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текст_КурсВведение" descr="Excel может вывести текущую дату с учетом региональных параметров компьютера. Кроме того, можно складывать и вычитать даты.&#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может вывести текущую дату с учетом региональных параметров компьютера. Кроме того, можно складывать и вычитать даты.</a:t>
            </a:r>
          </a:p>
        </xdr:txBody>
      </xdr:sp>
      <xdr:grpSp>
        <xdr:nvGrpSpPr>
          <xdr:cNvPr id="105" name="группа_Шаг">
            <a:extLst>
              <a:ext uri="{FF2B5EF4-FFF2-40B4-BE49-F238E27FC236}">
                <a16:creationId xmlns:a16="http://schemas.microsoft.com/office/drawing/2014/main" id="{06FF7E03-9CF3-4BF2-97FA-A9B470E37530}"/>
              </a:ext>
            </a:extLst>
          </xdr:cNvPr>
          <xdr:cNvGrpSpPr/>
        </xdr:nvGrpSpPr>
        <xdr:grpSpPr>
          <a:xfrm>
            <a:off x="561975" y="1578608"/>
            <a:ext cx="5467350" cy="740887"/>
            <a:chOff x="600549" y="7810500"/>
            <a:chExt cx="5195285" cy="748179"/>
          </a:xfrm>
        </xdr:grpSpPr>
        <xdr:sp macro="" textlink="">
          <xdr:nvSpPr>
            <xdr:cNvPr id="106" name="текст_Шаг" descr="Попробуйте использовать функцию СЕГОДНЯ, которая выводит сегодняшнюю дату. Это динамическая функция, поэтому если вы откроете книгу завтра, дата изменится. Введите =СЕГОДНЯ() в ячейку D6. &#10;&#10;">
              <a:extLst>
                <a:ext uri="{FF2B5EF4-FFF2-40B4-BE49-F238E27FC236}">
                  <a16:creationId xmlns:a16="http://schemas.microsoft.com/office/drawing/2014/main" id="{2869B18E-B13C-49FB-B4C9-A2A2A69C0D27}"/>
                </a:ext>
              </a:extLst>
            </xdr:cNvPr>
            <xdr:cNvSpPr txBox="1"/>
          </xdr:nvSpPr>
          <xdr:spPr>
            <a:xfrm>
              <a:off x="1017295" y="7852458"/>
              <a:ext cx="4778539" cy="70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Попробуйте использовать функцию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СЕГОДНЯ</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которая выводит сегодняшнюю дату. Это динамическая функция, поэтому если вы откроете книгу завтра, дата изменится. Введите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=СЕГОДНЯ()</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 ячейке D6.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фигура_Шаг"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grpSp>
        <xdr:nvGrpSpPr>
          <xdr:cNvPr id="114" name="группа_Шаг" descr="Вычитание дат: введите свой следующий день рождения в формате дд.мм.гг, и Excel подсчитает, сколько дней до него осталось, с помощью формулы = D7-D6.&#10;">
            <a:extLst>
              <a:ext uri="{FF2B5EF4-FFF2-40B4-BE49-F238E27FC236}">
                <a16:creationId xmlns:a16="http://schemas.microsoft.com/office/drawing/2014/main" id="{8949AC7E-881F-4686-B2D3-0D3D90D9B1DC}"/>
              </a:ext>
            </a:extLst>
          </xdr:cNvPr>
          <xdr:cNvGrpSpPr/>
        </xdr:nvGrpSpPr>
        <xdr:grpSpPr>
          <a:xfrm>
            <a:off x="561975" y="2333433"/>
            <a:ext cx="5448300" cy="615257"/>
            <a:chOff x="609600" y="7736474"/>
            <a:chExt cx="5186234" cy="596207"/>
          </a:xfrm>
        </xdr:grpSpPr>
        <xdr:sp macro="" textlink="">
          <xdr:nvSpPr>
            <xdr:cNvPr id="115" name="текст_Шаг" descr="Вычитание дат: введите в ячейку D7 свой следующий день рождения в формате дд.мм.гг, и Excel подсчитает в ячейке D8, сколько дней до него осталось, с помощью формулы = D7-D6.&#10;&#10;">
              <a:extLst>
                <a:ext uri="{FF2B5EF4-FFF2-40B4-BE49-F238E27FC236}">
                  <a16:creationId xmlns:a16="http://schemas.microsoft.com/office/drawing/2014/main" id="{674AF6D9-AA9C-4D64-BAE7-B4CD50116B71}"/>
                </a:ext>
              </a:extLst>
            </xdr:cNvPr>
            <xdr:cNvSpPr txBox="1"/>
          </xdr:nvSpPr>
          <xdr:spPr>
            <a:xfrm>
              <a:off x="1017295" y="7778432"/>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Вычитание дат</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Введите в ячейке D7 свой следующий день рождения в формате ДД.ММ.ГГ, и Excel подсчитает в ячейке D8, сколько дней до него осталось, с помощью формулы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фигура_Шаг" descr="2">
              <a:extLst>
                <a:ext uri="{FF2B5EF4-FFF2-40B4-BE49-F238E27FC236}">
                  <a16:creationId xmlns:a16="http://schemas.microsoft.com/office/drawing/2014/main" id="{E34DF662-0D83-4816-83DC-20F2E0EC0120}"/>
                </a:ext>
              </a:extLst>
            </xdr:cNvPr>
            <xdr:cNvSpPr/>
          </xdr:nvSpPr>
          <xdr:spPr>
            <a:xfrm>
              <a:off x="609600" y="7736474"/>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grpSp>
        <xdr:nvGrpSpPr>
          <xdr:cNvPr id="117" name="группа_Шаг">
            <a:extLst>
              <a:ext uri="{FF2B5EF4-FFF2-40B4-BE49-F238E27FC236}">
                <a16:creationId xmlns:a16="http://schemas.microsoft.com/office/drawing/2014/main" id="{8475192F-E42A-4700-8E84-BC6112DACD7C}"/>
              </a:ext>
            </a:extLst>
          </xdr:cNvPr>
          <xdr:cNvGrpSpPr/>
        </xdr:nvGrpSpPr>
        <xdr:grpSpPr>
          <a:xfrm>
            <a:off x="561977" y="3067164"/>
            <a:ext cx="5457825" cy="1085711"/>
            <a:chOff x="627640" y="7857494"/>
            <a:chExt cx="5168194" cy="1068639"/>
          </a:xfrm>
        </xdr:grpSpPr>
        <xdr:sp macro="" textlink="">
          <xdr:nvSpPr>
            <xdr:cNvPr id="118" name="текст_Шаг" descr="Сложение дат: предположим, вы хотите узнать, когда следует оплатить счет или вернуть книгу в библиотеку. Для этого можно прибавить нужное количество дней к дате. В ячейке D10 введите какое-либо число дней. В ячейке D11 указана формула =D6+D10, рассчитывающая срок с текущей даты.&#10;&#10;">
              <a:extLst>
                <a:ext uri="{FF2B5EF4-FFF2-40B4-BE49-F238E27FC236}">
                  <a16:creationId xmlns:a16="http://schemas.microsoft.com/office/drawing/2014/main" id="{37BB0272-2987-4A11-B2B1-9F0CA7972BC1}"/>
                </a:ext>
              </a:extLst>
            </xdr:cNvPr>
            <xdr:cNvSpPr txBox="1"/>
          </xdr:nvSpPr>
          <xdr:spPr>
            <a:xfrm>
              <a:off x="1017295" y="7899452"/>
              <a:ext cx="4778539" cy="102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Сложение дат</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Предположим, вы хотите узнать, когда следует оплатить счет или вернуть книгу в библиотеку. Для этого можно прибавить нужное количество дней к дате. В ячейке D10 введите какое-либо число дней. В ячейке D11 указана формула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которая рассчитывает срок начиная с текущей даты.</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фигура_Шаг" descr="3">
              <a:extLst>
                <a:ext uri="{FF2B5EF4-FFF2-40B4-BE49-F238E27FC236}">
                  <a16:creationId xmlns:a16="http://schemas.microsoft.com/office/drawing/2014/main" id="{824C0607-47BE-4C56-BBB4-6FA6522CE93B}"/>
                </a:ext>
              </a:extLst>
            </xdr:cNvPr>
            <xdr:cNvSpPr/>
          </xdr:nvSpPr>
          <xdr:spPr>
            <a:xfrm>
              <a:off x="627640" y="7857494"/>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19</xdr:row>
      <xdr:rowOff>57150</xdr:rowOff>
    </xdr:from>
    <xdr:to>
      <xdr:col>1</xdr:col>
      <xdr:colOff>5229225</xdr:colOff>
      <xdr:row>69</xdr:row>
      <xdr:rowOff>152399</xdr:rowOff>
    </xdr:to>
    <xdr:grpSp>
      <xdr:nvGrpSpPr>
        <xdr:cNvPr id="3" name="Группа 2">
          <a:extLst>
            <a:ext uri="{FF2B5EF4-FFF2-40B4-BE49-F238E27FC236}">
              <a16:creationId xmlns:a16="http://schemas.microsoft.com/office/drawing/2014/main" id="{1795FAE7-51BD-4A4A-B2DF-46B6749784D2}"/>
            </a:ext>
          </a:extLst>
        </xdr:cNvPr>
        <xdr:cNvGrpSpPr/>
      </xdr:nvGrpSpPr>
      <xdr:grpSpPr>
        <a:xfrm>
          <a:off x="342900" y="4464050"/>
          <a:ext cx="5775325" cy="9334499"/>
          <a:chOff x="342900" y="4248150"/>
          <a:chExt cx="5734050" cy="9931055"/>
        </a:xfrm>
      </xdr:grpSpPr>
      <xdr:grpSp>
        <xdr:nvGrpSpPr>
          <xdr:cNvPr id="120" name="Группа 119">
            <a:extLst>
              <a:ext uri="{FF2B5EF4-FFF2-40B4-BE49-F238E27FC236}">
                <a16:creationId xmlns:a16="http://schemas.microsoft.com/office/drawing/2014/main" id="{30906B4C-C81D-469A-8247-06F91D944EB2}"/>
              </a:ext>
            </a:extLst>
          </xdr:cNvPr>
          <xdr:cNvGrpSpPr/>
        </xdr:nvGrpSpPr>
        <xdr:grpSpPr>
          <a:xfrm>
            <a:off x="342900" y="4248150"/>
            <a:ext cx="5734050" cy="9931055"/>
            <a:chOff x="352425" y="4591050"/>
            <a:chExt cx="5734050" cy="9521991"/>
          </a:xfrm>
        </xdr:grpSpPr>
        <xdr:sp macro="" textlink="">
          <xdr:nvSpPr>
            <xdr:cNvPr id="121" name="текст_ФонКурса" descr="Фон">
              <a:extLst>
                <a:ext uri="{FF2B5EF4-FFF2-40B4-BE49-F238E27FC236}">
                  <a16:creationId xmlns:a16="http://schemas.microsoft.com/office/drawing/2014/main" id="{013EE55B-07EC-4D50-A659-7ADD2D0198D2}"/>
                </a:ext>
              </a:extLst>
            </xdr:cNvPr>
            <xdr:cNvSpPr/>
          </xdr:nvSpPr>
          <xdr:spPr>
            <a:xfrm>
              <a:off x="352425" y="4591050"/>
              <a:ext cx="5734050" cy="952199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текст_ЗаголовокКурса" descr="Функции времени">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Функции времени</a:t>
              </a:r>
            </a:p>
          </xdr:txBody>
        </xdr:sp>
        <xdr:cxnSp macro="">
          <xdr:nvCxnSpPr>
            <xdr:cNvPr id="123" name="текст_Курсстрока1" descr="Декоративная линия">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текст_Курсстрока2" descr="Декоративная линия">
              <a:extLst>
                <a:ext uri="{FF2B5EF4-FFF2-40B4-BE49-F238E27FC236}">
                  <a16:creationId xmlns:a16="http://schemas.microsoft.com/office/drawing/2014/main" id="{A703583B-6374-4690-B8BC-8D6A61F4DB52}"/>
                </a:ext>
              </a:extLst>
            </xdr:cNvPr>
            <xdr:cNvCxnSpPr>
              <a:cxnSpLocks/>
            </xdr:cNvCxnSpPr>
          </xdr:nvCxnSpPr>
          <xdr:spPr>
            <a:xfrm>
              <a:off x="589309" y="13453859"/>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текст_КурсВведение" descr="Excel может вывести текущее время с учетом региональных параметров компьютера. Кроме того, можно складывать и вычитать значения времени. Например, вы можете отслеживать, сколько часов в неделю проработал сотрудник, чтобы вычислять его зарплату и сверхурочные.&#10;&#10;">
              <a:extLst>
                <a:ext uri="{FF2B5EF4-FFF2-40B4-BE49-F238E27FC236}">
                  <a16:creationId xmlns:a16="http://schemas.microsoft.com/office/drawing/2014/main" id="{D8BC11B9-1B82-45F8-A69B-BA51910C6977}"/>
                </a:ext>
              </a:extLst>
            </xdr:cNvPr>
            <xdr:cNvSpPr txBox="1"/>
          </xdr:nvSpPr>
          <xdr:spPr>
            <a:xfrm>
              <a:off x="586111" y="5294307"/>
              <a:ext cx="5222183" cy="66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может вывести текущее время с учетом региональных параметров компьютера. Кроме того, он может складывать и вычитать значения времени. Например, вы можете отслеживать, сколько часов в неделю проработал сотрудник, чтобы вычислять его зарплату и сверхурочные.</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Группа 125">
              <a:extLst>
                <a:ext uri="{FF2B5EF4-FFF2-40B4-BE49-F238E27FC236}">
                  <a16:creationId xmlns:a16="http://schemas.microsoft.com/office/drawing/2014/main" id="{51E7C080-AEB7-4E6C-8D70-3BBDC2303676}"/>
                </a:ext>
              </a:extLst>
            </xdr:cNvPr>
            <xdr:cNvGrpSpPr/>
          </xdr:nvGrpSpPr>
          <xdr:grpSpPr>
            <a:xfrm>
              <a:off x="581025" y="6180515"/>
              <a:ext cx="5210175" cy="7125188"/>
              <a:chOff x="7200900" y="1227515"/>
              <a:chExt cx="5210175" cy="7125188"/>
            </a:xfrm>
          </xdr:grpSpPr>
          <xdr:grpSp>
            <xdr:nvGrpSpPr>
              <xdr:cNvPr id="127" name="группа_Шаг">
                <a:extLst>
                  <a:ext uri="{FF2B5EF4-FFF2-40B4-BE49-F238E27FC236}">
                    <a16:creationId xmlns:a16="http://schemas.microsoft.com/office/drawing/2014/main" id="{AAE10329-58E6-4043-B19B-2070B24369C8}"/>
                  </a:ext>
                </a:extLst>
              </xdr:cNvPr>
              <xdr:cNvGrpSpPr/>
            </xdr:nvGrpSpPr>
            <xdr:grpSpPr>
              <a:xfrm>
                <a:off x="7200900" y="1227515"/>
                <a:ext cx="5206583" cy="720603"/>
                <a:chOff x="495420" y="7895015"/>
                <a:chExt cx="5201275" cy="720603"/>
              </a:xfrm>
            </xdr:grpSpPr>
            <xdr:sp macro="" textlink="">
              <xdr:nvSpPr>
                <xdr:cNvPr id="149" name="текст_Шаг" descr="В ячейке D28 введите =ТДАТА(). Эта формула возвращает текущее время, которое обновляется при каждом пересчете книги Excel. Если вам нужно изменить формат времени, нажмите клавиши CTRL+1, на вкладке «Число» щелкните «Время» и выберите нужный формат.&#10;&#10;&#10;&#10;">
                  <a:extLst>
                    <a:ext uri="{FF2B5EF4-FFF2-40B4-BE49-F238E27FC236}">
                      <a16:creationId xmlns:a16="http://schemas.microsoft.com/office/drawing/2014/main" id="{E9EDD045-804A-43D1-9571-BDF7D36C6FD0}"/>
                    </a:ext>
                  </a:extLst>
                </xdr:cNvPr>
                <xdr:cNvSpPr txBox="1"/>
              </xdr:nvSpPr>
              <xdr:spPr>
                <a:xfrm>
                  <a:off x="918156" y="7936972"/>
                  <a:ext cx="4778539" cy="678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 ячейке D28 введите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=ТДАТА()</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Эта формула отображает текущее время, которое обновляется при каждом пересчете книги Excel. Если вам нужно изменить формат времени, нажмите клавиши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на вкладке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Число</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щелкните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Время</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и выберите нужный формат.</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фигура_Шаг" descr="1">
                  <a:extLst>
                    <a:ext uri="{FF2B5EF4-FFF2-40B4-BE49-F238E27FC236}">
                      <a16:creationId xmlns:a16="http://schemas.microsoft.com/office/drawing/2014/main" id="{43143942-F7A9-4AD3-81E2-7C90A9BD32F5}"/>
                    </a:ext>
                  </a:extLst>
                </xdr:cNvPr>
                <xdr:cNvSpPr/>
              </xdr:nvSpPr>
              <xdr:spPr>
                <a:xfrm>
                  <a:off x="495420" y="789501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grpSp>
            <xdr:nvGrpSpPr>
              <xdr:cNvPr id="128" name="группа_Шаг">
                <a:extLst>
                  <a:ext uri="{FF2B5EF4-FFF2-40B4-BE49-F238E27FC236}">
                    <a16:creationId xmlns:a16="http://schemas.microsoft.com/office/drawing/2014/main" id="{FCFD70FD-C355-4B74-9752-B828C322CD76}"/>
                  </a:ext>
                </a:extLst>
              </xdr:cNvPr>
              <xdr:cNvGrpSpPr/>
            </xdr:nvGrpSpPr>
            <xdr:grpSpPr>
              <a:xfrm>
                <a:off x="7200900" y="2116974"/>
                <a:ext cx="5159775" cy="1765592"/>
                <a:chOff x="525612" y="7680636"/>
                <a:chExt cx="5511381" cy="1689970"/>
              </a:xfrm>
            </xdr:grpSpPr>
            <xdr:sp macro="" textlink="">
              <xdr:nvSpPr>
                <xdr:cNvPr id="147" name="текст_Шаг" descr="Чтобы определить количество часов между значениями времени, в ячейке D36 мы ввели формулу =((D35-D32)-(D34-D33))*24, которая вычисляет время начала и окончания работы, а затем вычитает время, затраченное на обед. Операция *24 в конце формула преобразует дробную часть дня, хранящуюся в Excel, в часы. Чтобы сделать это, откройте вкладку «Главная», нажмите кнопку «Формат» и выберите «Формат ячеек» (или же нажмите клавиши CTRL+1), а затем на вкладке «Число» щелкните «Числовой» и задайте 2 десятичных знака.&#10;&#10;&#10;">
                  <a:extLst>
                    <a:ext uri="{FF2B5EF4-FFF2-40B4-BE49-F238E27FC236}">
                      <a16:creationId xmlns:a16="http://schemas.microsoft.com/office/drawing/2014/main" id="{0EFBDF0F-AC77-476D-A83B-91831148AC0B}"/>
                    </a:ext>
                  </a:extLst>
                </xdr:cNvPr>
                <xdr:cNvSpPr txBox="1"/>
              </xdr:nvSpPr>
              <xdr:spPr>
                <a:xfrm>
                  <a:off x="977615" y="7720582"/>
                  <a:ext cx="5059378" cy="165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Чтобы определить количество часов между значениями времени</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 ячейке D36 мы ввели формулу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которая вычисляет время начала и окончания работы, а затем вычитает время, затраченное на обед. Операция *24 в конце формулы преобразует дробную часть дня, которая хранится в Excel, в часы. Вам потребуется отформатировать ячейку как число. Для этого откройте вкладку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Главная</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и выберите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Формат ячеек </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(или же нажмите клавиши</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а затем на вкладке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Число</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выберите формат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Числовой</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с 2 десятичными знаками.</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фигура_Шаг" descr="2">
                  <a:extLst>
                    <a:ext uri="{FF2B5EF4-FFF2-40B4-BE49-F238E27FC236}">
                      <a16:creationId xmlns:a16="http://schemas.microsoft.com/office/drawing/2014/main" id="{01C2BD5A-43C6-4B2A-81C9-44F9293E1619}"/>
                    </a:ext>
                  </a:extLst>
                </xdr:cNvPr>
                <xdr:cNvSpPr/>
              </xdr:nvSpPr>
              <xdr:spPr>
                <a:xfrm>
                  <a:off x="525612" y="7680636"/>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grpSp>
            <xdr:nvGrpSpPr>
              <xdr:cNvPr id="129" name="группа_Шаг">
                <a:extLst>
                  <a:ext uri="{FF2B5EF4-FFF2-40B4-BE49-F238E27FC236}">
                    <a16:creationId xmlns:a16="http://schemas.microsoft.com/office/drawing/2014/main" id="{37BDA65B-35DA-46DF-B41B-4F13939916CE}"/>
                  </a:ext>
                </a:extLst>
              </xdr:cNvPr>
              <xdr:cNvGrpSpPr/>
            </xdr:nvGrpSpPr>
            <xdr:grpSpPr>
              <a:xfrm>
                <a:off x="7200900" y="3927565"/>
                <a:ext cx="5159775" cy="1438704"/>
                <a:chOff x="525612" y="8157017"/>
                <a:chExt cx="5511381" cy="1377083"/>
              </a:xfrm>
            </xdr:grpSpPr>
            <xdr:sp macro="" textlink="">
              <xdr:nvSpPr>
                <xdr:cNvPr id="145" name="текст_Шаг" descr="Вот как расшифровывается эта формула: возьмем время окончания работы и вычтем из него время начала, затем отнимем от полученного значения разницу между окончанием и началом обеда и умножим результат на 24, чтобы преобразовать дробные значения времени в часы. Схематично это можно представить как =((Окончание работы - Начало работы)-(Окончание обеда - Начало обеда))*24.">
                  <a:extLst>
                    <a:ext uri="{FF2B5EF4-FFF2-40B4-BE49-F238E27FC236}">
                      <a16:creationId xmlns:a16="http://schemas.microsoft.com/office/drawing/2014/main" id="{48EA3D5E-AB73-4DC6-A8F8-8EECF1D29572}"/>
                    </a:ext>
                  </a:extLst>
                </xdr:cNvPr>
                <xdr:cNvSpPr txBox="1"/>
              </xdr:nvSpPr>
              <xdr:spPr>
                <a:xfrm>
                  <a:off x="977615" y="8196964"/>
                  <a:ext cx="5059378" cy="1337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Вот как расшифровывается эта формула: возьмем время окончания работы и вычтем из него время начала, затем отнимем от полученного значения разницу между окончанием и началом обеда и умножим результат на 24, чтобы преобразовать дробные значения времени в часы. Схематично это можно представить так: </a:t>
                  </a:r>
                  <a:endPar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ru-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=((Время окончания – Время начала) – (Окончание обеда – Начало обеда))*24</a:t>
                  </a:r>
                  <a:r>
                    <a:rPr lang="ru-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фигура_Шаг" descr="3">
                  <a:extLst>
                    <a:ext uri="{FF2B5EF4-FFF2-40B4-BE49-F238E27FC236}">
                      <a16:creationId xmlns:a16="http://schemas.microsoft.com/office/drawing/2014/main" id="{A80445FC-915C-4C80-84C7-4F5844E68106}"/>
                    </a:ext>
                  </a:extLst>
                </xdr:cNvPr>
                <xdr:cNvSpPr/>
              </xdr:nvSpPr>
              <xdr:spPr>
                <a:xfrm>
                  <a:off x="525612" y="8157017"/>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grpSp>
          <xdr:grpSp>
            <xdr:nvGrpSpPr>
              <xdr:cNvPr id="130" name="Группа 129">
                <a:extLst>
                  <a:ext uri="{FF2B5EF4-FFF2-40B4-BE49-F238E27FC236}">
                    <a16:creationId xmlns:a16="http://schemas.microsoft.com/office/drawing/2014/main" id="{DF713144-AD4F-445E-9EBF-373B4699DB59}"/>
                  </a:ext>
                </a:extLst>
              </xdr:cNvPr>
              <xdr:cNvGrpSpPr/>
            </xdr:nvGrpSpPr>
            <xdr:grpSpPr>
              <a:xfrm>
                <a:off x="7858134" y="5380906"/>
                <a:ext cx="4552941" cy="2971797"/>
                <a:chOff x="7777163" y="5357224"/>
                <a:chExt cx="4846002" cy="2819576"/>
              </a:xfrm>
            </xdr:grpSpPr>
            <xdr:sp macro="" textlink="">
              <xdr:nvSpPr>
                <xdr:cNvPr id="131" name="ФормулаНижняяСкобка">
                  <a:extLst>
                    <a:ext uri="{FF2B5EF4-FFF2-40B4-BE49-F238E27FC236}">
                      <a16:creationId xmlns:a16="http://schemas.microsoft.com/office/drawing/2014/main" id="{A3F3B087-00D2-476D-AC4C-EB3A04318A49}"/>
                    </a:ext>
                  </a:extLst>
                </xdr:cNvPr>
                <xdr:cNvSpPr/>
              </xdr:nvSpPr>
              <xdr:spPr>
                <a:xfrm rot="16200000">
                  <a:off x="8913239" y="6442046"/>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ФормулаВерхняяСкобка">
                  <a:extLst>
                    <a:ext uri="{FF2B5EF4-FFF2-40B4-BE49-F238E27FC236}">
                      <a16:creationId xmlns:a16="http://schemas.microsoft.com/office/drawing/2014/main" id="{7C65B1CB-F7F0-4F37-A997-175F5CFFD7C0}"/>
                    </a:ext>
                  </a:extLst>
                </xdr:cNvPr>
                <xdr:cNvSpPr/>
              </xdr:nvSpPr>
              <xdr:spPr>
                <a:xfrm rot="5400000">
                  <a:off x="11358058" y="5801668"/>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ФормулаВерхняяСкобка">
                  <a:extLst>
                    <a:ext uri="{FF2B5EF4-FFF2-40B4-BE49-F238E27FC236}">
                      <a16:creationId xmlns:a16="http://schemas.microsoft.com/office/drawing/2014/main" id="{CF6D3514-478A-4DBA-A8E4-F612350013B5}"/>
                    </a:ext>
                  </a:extLst>
                </xdr:cNvPr>
                <xdr:cNvSpPr/>
              </xdr:nvSpPr>
              <xdr:spPr>
                <a:xfrm rot="5400000">
                  <a:off x="8247253" y="5788655"/>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текст_Формула" descr="=((D35-D32)-(D34-D33))*24&#10;">
                  <a:extLst>
                    <a:ext uri="{FF2B5EF4-FFF2-40B4-BE49-F238E27FC236}">
                      <a16:creationId xmlns:a16="http://schemas.microsoft.com/office/drawing/2014/main" id="{6009CED5-1433-4E1F-B008-D29EAE95FC7A}"/>
                    </a:ext>
                  </a:extLst>
                </xdr:cNvPr>
                <xdr:cNvSpPr txBox="1"/>
              </xdr:nvSpPr>
              <xdr:spPr>
                <a:xfrm>
                  <a:off x="7777163" y="6231664"/>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ru"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текст_ФормулаВерхняяВыноска" descr="Окончание работы&#10;&#10;">
                  <a:extLst>
                    <a:ext uri="{FF2B5EF4-FFF2-40B4-BE49-F238E27FC236}">
                      <a16:creationId xmlns:a16="http://schemas.microsoft.com/office/drawing/2014/main" id="{9F9E3A72-C781-4703-B4D3-DB7F87F8E5A1}"/>
                    </a:ext>
                  </a:extLst>
                </xdr:cNvPr>
                <xdr:cNvSpPr txBox="1">
                  <a:spLocks noChangeArrowheads="1"/>
                </xdr:cNvSpPr>
              </xdr:nvSpPr>
              <xdr:spPr bwMode="auto">
                <a:xfrm>
                  <a:off x="7787292" y="5648339"/>
                  <a:ext cx="1419333"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ru-RU" sz="1100">
                      <a:effectLst/>
                      <a:latin typeface="Calibri" panose="020F0502020204030204" pitchFamily="34" charset="0"/>
                      <a:ea typeface="Calibri" panose="020F0502020204030204" pitchFamily="34" charset="0"/>
                      <a:cs typeface="Times New Roman" panose="02020603050405020304" pitchFamily="18" charset="0"/>
                    </a:rPr>
                    <a:t>Время окончания</a:t>
                  </a:r>
                  <a:endParaRPr lang="ru"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текст_ФормулаВерхняяВыноска" descr="Умножение на 24 для преобразования дробного значения в часы&#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43394" y="5357224"/>
                  <a:ext cx="1879771"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Умножение на 24 для преобразования дробного значения в часы</a:t>
                  </a:r>
                </a:p>
              </xdr:txBody>
            </xdr:sp>
            <xdr:sp macro="" textlink="">
              <xdr:nvSpPr>
                <xdr:cNvPr id="137" name="текст_ФормулаНижняяВыноска" descr="Начало работы&#10;">
                  <a:extLst>
                    <a:ext uri="{FF2B5EF4-FFF2-40B4-BE49-F238E27FC236}">
                      <a16:creationId xmlns:a16="http://schemas.microsoft.com/office/drawing/2014/main" id="{5E5338FF-C2B1-4DA0-AE11-AC6DC9A18383}"/>
                    </a:ext>
                  </a:extLst>
                </xdr:cNvPr>
                <xdr:cNvSpPr txBox="1">
                  <a:spLocks noChangeArrowheads="1"/>
                </xdr:cNvSpPr>
              </xdr:nvSpPr>
              <xdr:spPr bwMode="auto">
                <a:xfrm>
                  <a:off x="8548405" y="6792778"/>
                  <a:ext cx="1215815"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ru-RU" sz="1100">
                      <a:effectLst/>
                      <a:latin typeface="Calibri" panose="020F0502020204030204" pitchFamily="34" charset="0"/>
                      <a:ea typeface="Calibri" panose="020F0502020204030204" pitchFamily="34" charset="0"/>
                      <a:cs typeface="Times New Roman" panose="02020603050405020304" pitchFamily="18" charset="0"/>
                    </a:rPr>
                    <a:t>Время начала</a:t>
                  </a:r>
                  <a:endParaRPr lang="ru"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8" name="ФормулаНижняяСкобка">
                  <a:extLst>
                    <a:ext uri="{FF2B5EF4-FFF2-40B4-BE49-F238E27FC236}">
                      <a16:creationId xmlns:a16="http://schemas.microsoft.com/office/drawing/2014/main" id="{A4A9F5A5-EF16-4EE5-91AA-7223F0B363A9}"/>
                    </a:ext>
                  </a:extLst>
                </xdr:cNvPr>
                <xdr:cNvSpPr/>
              </xdr:nvSpPr>
              <xdr:spPr>
                <a:xfrm rot="16200000">
                  <a:off x="10541562" y="6456321"/>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ФормулаВерхняяСкобка">
                  <a:extLst>
                    <a:ext uri="{FF2B5EF4-FFF2-40B4-BE49-F238E27FC236}">
                      <a16:creationId xmlns:a16="http://schemas.microsoft.com/office/drawing/2014/main" id="{E9FAA5E1-CE6E-4068-9309-7BEC7468CAD9}"/>
                    </a:ext>
                  </a:extLst>
                </xdr:cNvPr>
                <xdr:cNvSpPr/>
              </xdr:nvSpPr>
              <xdr:spPr>
                <a:xfrm rot="5400000">
                  <a:off x="9870149" y="5802932"/>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текст_ФормулаВерхняяВыноска"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300878" y="5644794"/>
                  <a:ext cx="1367283"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ru-RU" sz="1100">
                      <a:effectLst/>
                      <a:latin typeface="Calibri" panose="020F0502020204030204" pitchFamily="34" charset="0"/>
                      <a:ea typeface="Calibri" panose="020F0502020204030204" pitchFamily="34" charset="0"/>
                      <a:cs typeface="Times New Roman" panose="02020603050405020304" pitchFamily="18" charset="0"/>
                    </a:rPr>
                    <a:t>Окончание обеда</a:t>
                  </a:r>
                  <a:endParaRPr lang="ru"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1" name="текст_ФормулаНижняяВыноска" descr="Начало обеда&#10;&#10;">
                  <a:extLst>
                    <a:ext uri="{FF2B5EF4-FFF2-40B4-BE49-F238E27FC236}">
                      <a16:creationId xmlns:a16="http://schemas.microsoft.com/office/drawing/2014/main" id="{B855D0A5-2977-4D62-AD0B-843A0716AFBA}"/>
                    </a:ext>
                  </a:extLst>
                </xdr:cNvPr>
                <xdr:cNvSpPr txBox="1">
                  <a:spLocks noChangeArrowheads="1"/>
                </xdr:cNvSpPr>
              </xdr:nvSpPr>
              <xdr:spPr bwMode="auto">
                <a:xfrm>
                  <a:off x="10251138" y="6807055"/>
                  <a:ext cx="1109884"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ru-RU" sz="1100">
                      <a:effectLst/>
                      <a:latin typeface="Calibri" panose="020F0502020204030204" pitchFamily="34" charset="0"/>
                      <a:ea typeface="Calibri" panose="020F0502020204030204" pitchFamily="34" charset="0"/>
                      <a:cs typeface="Times New Roman" panose="02020603050405020304" pitchFamily="18" charset="0"/>
                    </a:rPr>
                    <a:t>Начало обеда</a:t>
                  </a:r>
                  <a:endParaRPr lang="ru"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2" name="ФормулаНижняяСкобка">
                  <a:extLst>
                    <a:ext uri="{FF2B5EF4-FFF2-40B4-BE49-F238E27FC236}">
                      <a16:creationId xmlns:a16="http://schemas.microsoft.com/office/drawing/2014/main" id="{5250274B-2899-460D-B59C-3A1662F7E28C}"/>
                    </a:ext>
                  </a:extLst>
                </xdr:cNvPr>
                <xdr:cNvSpPr/>
              </xdr:nvSpPr>
              <xdr:spPr>
                <a:xfrm rot="16200000">
                  <a:off x="8659276" y="6820843"/>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ФормулаНижняяСкобка">
                  <a:extLst>
                    <a:ext uri="{FF2B5EF4-FFF2-40B4-BE49-F238E27FC236}">
                      <a16:creationId xmlns:a16="http://schemas.microsoft.com/office/drawing/2014/main" id="{1D36D39A-C164-4F79-A807-42C3A0A9EA22}"/>
                    </a:ext>
                  </a:extLst>
                </xdr:cNvPr>
                <xdr:cNvSpPr/>
              </xdr:nvSpPr>
              <xdr:spPr>
                <a:xfrm rot="16200000">
                  <a:off x="10371114" y="681607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текст_ФормулаНижняяВыноска"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1" y="7586675"/>
                  <a:ext cx="4167174"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Внутренние скобки () указывают на то, что эти части формулы нужно вычислить отдельно. Внешние скобки позволяют Excel умножить</a:t>
                  </a:r>
                  <a:r>
                    <a:rPr lang="ru" sz="1100" baseline="0">
                      <a:effectLst/>
                      <a:latin typeface="Calibri" panose="020F0502020204030204" pitchFamily="34" charset="0"/>
                      <a:ea typeface="Calibri" panose="020F0502020204030204" pitchFamily="34" charset="0"/>
                      <a:cs typeface="Times New Roman" panose="02020603050405020304" pitchFamily="18" charset="0"/>
                    </a:rPr>
                    <a:t> внутренний результат на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Кнопка «Подробнее»" descr="Вернуться на предыдущий лист">
            <a:hlinkClick xmlns:r="http://schemas.openxmlformats.org/officeDocument/2006/relationships" r:id="rId3" tooltip="Щелкните здесь, чтобы вернуться на предыдущий лист"/>
            <a:extLst>
              <a:ext uri="{FF2B5EF4-FFF2-40B4-BE49-F238E27FC236}">
                <a16:creationId xmlns:a16="http://schemas.microsoft.com/office/drawing/2014/main" id="{FCEE4E56-0B89-4F5D-A0A7-90EECC03D116}"/>
              </a:ext>
            </a:extLst>
          </xdr:cNvPr>
          <xdr:cNvSpPr/>
        </xdr:nvSpPr>
        <xdr:spPr>
          <a:xfrm flipH="1">
            <a:off x="609600" y="13661899"/>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Назад</a:t>
            </a:r>
          </a:p>
        </xdr:txBody>
      </xdr:sp>
      <xdr:sp macro="" textlink="">
        <xdr:nvSpPr>
          <xdr:cNvPr id="152" name="Кнопка «Далее»" descr="Перейти к следующему листу">
            <a:hlinkClick xmlns:r="http://schemas.openxmlformats.org/officeDocument/2006/relationships" r:id="rId4" tooltip="Щелкните здесь, чтобы перейти на следующий лист"/>
            <a:extLst>
              <a:ext uri="{FF2B5EF4-FFF2-40B4-BE49-F238E27FC236}">
                <a16:creationId xmlns:a16="http://schemas.microsoft.com/office/drawing/2014/main" id="{892C894D-1A63-4276-98DF-57872191F092}"/>
              </a:ext>
            </a:extLst>
          </xdr:cNvPr>
          <xdr:cNvSpPr/>
        </xdr:nvSpPr>
        <xdr:spPr>
          <a:xfrm>
            <a:off x="4532361" y="13661899"/>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grpSp>
    <xdr:clientData/>
  </xdr:twoCellAnchor>
  <xdr:twoCellAnchor editAs="absolute">
    <xdr:from>
      <xdr:col>1</xdr:col>
      <xdr:colOff>5486400</xdr:colOff>
      <xdr:row>47</xdr:row>
      <xdr:rowOff>105328</xdr:rowOff>
    </xdr:from>
    <xdr:to>
      <xdr:col>5</xdr:col>
      <xdr:colOff>0</xdr:colOff>
      <xdr:row>57</xdr:row>
      <xdr:rowOff>28578</xdr:rowOff>
    </xdr:to>
    <xdr:grpSp>
      <xdr:nvGrpSpPr>
        <xdr:cNvPr id="153" name="Группа 152">
          <a:extLst>
            <a:ext uri="{FF2B5EF4-FFF2-40B4-BE49-F238E27FC236}">
              <a16:creationId xmlns:a16="http://schemas.microsoft.com/office/drawing/2014/main" id="{5099300F-1CF9-4951-9904-72E39FABE751}"/>
            </a:ext>
          </a:extLst>
        </xdr:cNvPr>
        <xdr:cNvGrpSpPr/>
      </xdr:nvGrpSpPr>
      <xdr:grpSpPr>
        <a:xfrm>
          <a:off x="6375400" y="9700178"/>
          <a:ext cx="3575050" cy="1764750"/>
          <a:chOff x="6391275" y="8320481"/>
          <a:chExt cx="3190875" cy="1652194"/>
        </a:xfrm>
      </xdr:grpSpPr>
      <xdr:sp macro="" textlink="">
        <xdr:nvSpPr>
          <xdr:cNvPr id="154" name="Шаг"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С помощью сочетаний клавиш можно вводить значения даты и времени, которые не будут постоянно изменяться:</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ru" sz="1100" b="0" i="0" kern="1200" baseline="0">
                <a:solidFill>
                  <a:schemeClr val="dk1"/>
                </a:solidFill>
                <a:effectLst/>
                <a:latin typeface="+mn-lt"/>
                <a:ea typeface="+mn-ea"/>
                <a:cs typeface="+mn-cs"/>
              </a:rPr>
              <a:t>Дата</a:t>
            </a:r>
            <a:r>
              <a:rPr lang="ru" sz="1100" b="1" i="0" kern="1200" baseline="0">
                <a:solidFill>
                  <a:schemeClr val="dk1"/>
                </a:solidFill>
                <a:effectLst/>
                <a:latin typeface="+mn-lt"/>
                <a:ea typeface="+mn-ea"/>
                <a:cs typeface="+mn-cs"/>
              </a:rPr>
              <a:t>: CTRL+</a:t>
            </a:r>
            <a:r>
              <a:rPr lang="ru-RU" sz="1100" b="1" i="0" kern="1200" baseline="0">
                <a:solidFill>
                  <a:schemeClr val="dk1"/>
                </a:solidFill>
                <a:effectLst/>
                <a:latin typeface="+mn-lt"/>
                <a:ea typeface="+mn-ea"/>
                <a:cs typeface="+mn-cs"/>
              </a:rPr>
              <a:t>ж</a:t>
            </a:r>
            <a:r>
              <a:rPr lang="ru" sz="1100" b="0" i="0" kern="1200" baseline="0">
                <a:solidFill>
                  <a:schemeClr val="dk1"/>
                </a:solidFill>
                <a:effectLst/>
                <a:latin typeface="+mn-lt"/>
                <a:ea typeface="+mn-ea"/>
                <a:cs typeface="+mn-cs"/>
              </a:rPr>
              <a:t> </a:t>
            </a:r>
          </a:p>
          <a:p>
            <a:pPr algn="ctr" rtl="0" eaLnBrk="1" fontAlgn="auto" latinLnBrk="0" hangingPunct="1"/>
            <a:r>
              <a:rPr lang="ru" sz="1100" b="0" i="0" kern="1200" baseline="0">
                <a:solidFill>
                  <a:schemeClr val="dk1"/>
                </a:solidFill>
                <a:effectLst/>
                <a:latin typeface="+mn-lt"/>
                <a:ea typeface="+mn-ea"/>
                <a:cs typeface="+mn-cs"/>
              </a:rPr>
              <a:t>Время</a:t>
            </a:r>
            <a:r>
              <a:rPr lang="ru" sz="1100" b="1" i="0" kern="1200" baseline="0">
                <a:solidFill>
                  <a:schemeClr val="dk1"/>
                </a:solidFill>
                <a:effectLst/>
                <a:latin typeface="+mn-lt"/>
                <a:ea typeface="+mn-ea"/>
                <a:cs typeface="+mn-cs"/>
              </a:rPr>
              <a:t>: CTRL+SHIFT+</a:t>
            </a:r>
            <a:r>
              <a:rPr lang="ru-RU" sz="1100" b="1" i="0" kern="1200" baseline="0">
                <a:solidFill>
                  <a:schemeClr val="dk1"/>
                </a:solidFill>
                <a:effectLst/>
                <a:latin typeface="+mn-lt"/>
                <a:ea typeface="+mn-ea"/>
                <a:cs typeface="+mn-cs"/>
              </a:rPr>
              <a:t>Ж</a:t>
            </a:r>
            <a:endParaRPr lang="en-US" sz="1100">
              <a:effectLst/>
              <a:latin typeface="+mn-lt"/>
            </a:endParaRPr>
          </a:p>
        </xdr:txBody>
      </xdr:sp>
      <xdr:pic>
        <xdr:nvPicPr>
          <xdr:cNvPr id="155" name="Графический объект 147" descr="Очки">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6391275" y="8769732"/>
            <a:ext cx="300614" cy="258345"/>
          </a:xfrm>
          <a:prstGeom prst="rect">
            <a:avLst/>
          </a:prstGeom>
        </xdr:spPr>
      </xdr:pic>
      <xdr:sp macro="" textlink="">
        <xdr:nvSpPr>
          <xdr:cNvPr id="156" name="Полилиния: фигура 155" descr="Стрелка">
            <a:extLst>
              <a:ext uri="{FF2B5EF4-FFF2-40B4-BE49-F238E27FC236}">
                <a16:creationId xmlns:a16="http://schemas.microsoft.com/office/drawing/2014/main" id="{DC28982F-2938-4FB2-83AE-57CF7D95EFD2}"/>
              </a:ext>
            </a:extLst>
          </xdr:cNvPr>
          <xdr:cNvSpPr/>
        </xdr:nvSpPr>
        <xdr:spPr>
          <a:xfrm rot="5737631" flipV="1">
            <a:off x="8008938" y="8142018"/>
            <a:ext cx="544253" cy="901180"/>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70</xdr:row>
      <xdr:rowOff>57150</xdr:rowOff>
    </xdr:from>
    <xdr:to>
      <xdr:col>1</xdr:col>
      <xdr:colOff>5228463</xdr:colOff>
      <xdr:row>84</xdr:row>
      <xdr:rowOff>95250</xdr:rowOff>
    </xdr:to>
    <xdr:grpSp>
      <xdr:nvGrpSpPr>
        <xdr:cNvPr id="157" name="Группа 156">
          <a:extLst>
            <a:ext uri="{FF2B5EF4-FFF2-40B4-BE49-F238E27FC236}">
              <a16:creationId xmlns:a16="http://schemas.microsoft.com/office/drawing/2014/main" id="{BBCBE502-8234-4D4A-9B27-5CABDDC8BAC3}"/>
            </a:ext>
          </a:extLst>
        </xdr:cNvPr>
        <xdr:cNvGrpSpPr/>
      </xdr:nvGrpSpPr>
      <xdr:grpSpPr>
        <a:xfrm>
          <a:off x="342900" y="13887450"/>
          <a:ext cx="5774563" cy="2616200"/>
          <a:chOff x="352425" y="12715875"/>
          <a:chExt cx="5733288" cy="2476500"/>
        </a:xfrm>
      </xdr:grpSpPr>
      <xdr:sp macro="" textlink="">
        <xdr:nvSpPr>
          <xdr:cNvPr id="158" name="Прямоугольник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Шаг" descr="Дополнительные сведения в Интернете&#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Прямая соединительная линия 159" descr="Декоративная линия">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Прямая соединительная линия 160" descr="Декоративная линия">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74</xdr:row>
      <xdr:rowOff>35644</xdr:rowOff>
    </xdr:from>
    <xdr:to>
      <xdr:col>1</xdr:col>
      <xdr:colOff>2590800</xdr:colOff>
      <xdr:row>76</xdr:row>
      <xdr:rowOff>13723</xdr:rowOff>
    </xdr:to>
    <xdr:grpSp>
      <xdr:nvGrpSpPr>
        <xdr:cNvPr id="14" name="Группа 13">
          <a:extLst>
            <a:ext uri="{FF2B5EF4-FFF2-40B4-BE49-F238E27FC236}">
              <a16:creationId xmlns:a16="http://schemas.microsoft.com/office/drawing/2014/main" id="{C4A695FE-F3AB-4030-A0F4-F10322DAD2D7}"/>
            </a:ext>
          </a:extLst>
        </xdr:cNvPr>
        <xdr:cNvGrpSpPr/>
      </xdr:nvGrpSpPr>
      <xdr:grpSpPr>
        <a:xfrm>
          <a:off x="571931" y="14602544"/>
          <a:ext cx="2907869" cy="346379"/>
          <a:chOff x="571931" y="13599244"/>
          <a:chExt cx="2866594" cy="359079"/>
        </a:xfrm>
      </xdr:grpSpPr>
      <xdr:sp macro="" textlink="">
        <xdr:nvSpPr>
          <xdr:cNvPr id="162" name="Шаг" descr="Гиперссылка на веб-страницу о функции СЕГОДНЯ&#10;&#10;">
            <a:hlinkClick xmlns:r="http://schemas.openxmlformats.org/officeDocument/2006/relationships" r:id="rId5" tooltip="Подробные сведения о функции СЕГОДНЯ в Интернете"/>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СЕГОДНЯ</a:t>
            </a:r>
          </a:p>
        </xdr:txBody>
      </xdr:sp>
      <xdr:pic>
        <xdr:nvPicPr>
          <xdr:cNvPr id="163" name="Графический объект 22" descr="Стрелка">
            <a:hlinkClick xmlns:r="http://schemas.openxmlformats.org/officeDocument/2006/relationships" r:id="rId5" tooltip="Дополнительные сведения в Интернете"/>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76</xdr:row>
      <xdr:rowOff>70191</xdr:rowOff>
    </xdr:from>
    <xdr:to>
      <xdr:col>1</xdr:col>
      <xdr:colOff>2619375</xdr:colOff>
      <xdr:row>78</xdr:row>
      <xdr:rowOff>53580</xdr:rowOff>
    </xdr:to>
    <xdr:grpSp>
      <xdr:nvGrpSpPr>
        <xdr:cNvPr id="13" name="Группа 12">
          <a:extLst>
            <a:ext uri="{FF2B5EF4-FFF2-40B4-BE49-F238E27FC236}">
              <a16:creationId xmlns:a16="http://schemas.microsoft.com/office/drawing/2014/main" id="{E793ECE4-F54A-4632-BABB-CDB76236E886}"/>
            </a:ext>
          </a:extLst>
        </xdr:cNvPr>
        <xdr:cNvGrpSpPr/>
      </xdr:nvGrpSpPr>
      <xdr:grpSpPr>
        <a:xfrm>
          <a:off x="571931" y="15005391"/>
          <a:ext cx="2936444" cy="351689"/>
          <a:chOff x="571931" y="14014791"/>
          <a:chExt cx="2895169" cy="364389"/>
        </a:xfrm>
      </xdr:grpSpPr>
      <xdr:sp macro="" textlink="">
        <xdr:nvSpPr>
          <xdr:cNvPr id="164" name="Шаг" descr="Гиперссылка на веб-страницу о функции ТДАТА&#10;">
            <a:hlinkClick xmlns:r="http://schemas.openxmlformats.org/officeDocument/2006/relationships" r:id="rId8" tooltip="Подробные сведения о функции ТДАТА в Интернете"/>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ТДАТА</a:t>
            </a:r>
          </a:p>
        </xdr:txBody>
      </xdr:sp>
      <xdr:pic>
        <xdr:nvPicPr>
          <xdr:cNvPr id="165"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80</xdr:row>
      <xdr:rowOff>184453</xdr:rowOff>
    </xdr:from>
    <xdr:to>
      <xdr:col>1</xdr:col>
      <xdr:colOff>3943350</xdr:colOff>
      <xdr:row>82</xdr:row>
      <xdr:rowOff>167842</xdr:rowOff>
    </xdr:to>
    <xdr:grpSp>
      <xdr:nvGrpSpPr>
        <xdr:cNvPr id="9" name="Группа 8">
          <a:extLst>
            <a:ext uri="{FF2B5EF4-FFF2-40B4-BE49-F238E27FC236}">
              <a16:creationId xmlns:a16="http://schemas.microsoft.com/office/drawing/2014/main" id="{659E6730-AC76-4CC7-A823-D2C618696DAA}"/>
            </a:ext>
          </a:extLst>
        </xdr:cNvPr>
        <xdr:cNvGrpSpPr/>
      </xdr:nvGrpSpPr>
      <xdr:grpSpPr>
        <a:xfrm>
          <a:off x="584540" y="15856253"/>
          <a:ext cx="4247810" cy="351689"/>
          <a:chOff x="584540" y="14891053"/>
          <a:chExt cx="4206535" cy="364389"/>
        </a:xfrm>
      </xdr:grpSpPr>
      <xdr:sp macro="" textlink="">
        <xdr:nvSpPr>
          <xdr:cNvPr id="166" name="Шаг" descr="Гиперссылка на бесплатные учебные веб-курсы по Excel&#10;">
            <a:hlinkClick xmlns:r="http://schemas.openxmlformats.org/officeDocument/2006/relationships" r:id="rId9" tooltip="Сведения о бесплатных учебных веб-курсах по Excel"/>
            <a:extLst>
              <a:ext uri="{FF2B5EF4-FFF2-40B4-BE49-F238E27FC236}">
                <a16:creationId xmlns:a16="http://schemas.microsoft.com/office/drawing/2014/main" id="{3AA6BF12-05BC-4A54-8192-040964AEB7FE}"/>
              </a:ext>
            </a:extLst>
          </xdr:cNvPr>
          <xdr:cNvSpPr txBox="1"/>
        </xdr:nvSpPr>
        <xdr:spPr>
          <a:xfrm>
            <a:off x="1049724" y="14913582"/>
            <a:ext cx="37413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Бесплатные учебные веб-курсы по Excel</a:t>
            </a:r>
          </a:p>
        </xdr:txBody>
      </xdr:sp>
      <xdr:pic>
        <xdr:nvPicPr>
          <xdr:cNvPr id="167" name="Графический объект 22" descr="Стрелка">
            <a:hlinkClick xmlns:r="http://schemas.openxmlformats.org/officeDocument/2006/relationships" r:id="rId9" tooltip="Дополнительные сведения в Интернете"/>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78</xdr:row>
      <xdr:rowOff>110048</xdr:rowOff>
    </xdr:from>
    <xdr:to>
      <xdr:col>1</xdr:col>
      <xdr:colOff>2628900</xdr:colOff>
      <xdr:row>80</xdr:row>
      <xdr:rowOff>93437</xdr:rowOff>
    </xdr:to>
    <xdr:grpSp>
      <xdr:nvGrpSpPr>
        <xdr:cNvPr id="12" name="Группа 11">
          <a:extLst>
            <a:ext uri="{FF2B5EF4-FFF2-40B4-BE49-F238E27FC236}">
              <a16:creationId xmlns:a16="http://schemas.microsoft.com/office/drawing/2014/main" id="{FF28E0D6-012A-4FA6-9D67-C8B77A5CC9E6}"/>
            </a:ext>
          </a:extLst>
        </xdr:cNvPr>
        <xdr:cNvGrpSpPr/>
      </xdr:nvGrpSpPr>
      <xdr:grpSpPr>
        <a:xfrm>
          <a:off x="581456" y="15413548"/>
          <a:ext cx="2936444" cy="351689"/>
          <a:chOff x="581456" y="14435648"/>
          <a:chExt cx="2895169" cy="364389"/>
        </a:xfrm>
      </xdr:grpSpPr>
      <xdr:sp macro="" textlink="">
        <xdr:nvSpPr>
          <xdr:cNvPr id="168" name="Шаг" descr="Гиперссылка на веб-страницу о функции ДАТА&#10;">
            <a:hlinkClick xmlns:r="http://schemas.openxmlformats.org/officeDocument/2006/relationships" r:id="rId10" tooltip="Подробные сведения о функции ДАТА в Интернете"/>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ДАТА</a:t>
            </a:r>
          </a:p>
        </xdr:txBody>
      </xdr:sp>
      <xdr:pic>
        <xdr:nvPicPr>
          <xdr:cNvPr id="169" name="Графический объект 22" descr="Стрелка">
            <a:hlinkClick xmlns:r="http://schemas.openxmlformats.org/officeDocument/2006/relationships" r:id="rId10" tooltip="Дополнительные сведения в Интернете"/>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50633</xdr:colOff>
      <xdr:row>6</xdr:row>
      <xdr:rowOff>120354</xdr:rowOff>
    </xdr:from>
    <xdr:to>
      <xdr:col>10</xdr:col>
      <xdr:colOff>154516</xdr:colOff>
      <xdr:row>13</xdr:row>
      <xdr:rowOff>120648</xdr:rowOff>
    </xdr:to>
    <xdr:grpSp>
      <xdr:nvGrpSpPr>
        <xdr:cNvPr id="78" name="ВАЖНО" descr="ВАЖНО&#10;&#10;">
          <a:extLst>
            <a:ext uri="{FF2B5EF4-FFF2-40B4-BE49-F238E27FC236}">
              <a16:creationId xmlns:a16="http://schemas.microsoft.com/office/drawing/2014/main" id="{F03EFBCA-CF45-46A3-8D0C-6B4DC1C4CC33}"/>
            </a:ext>
          </a:extLst>
        </xdr:cNvPr>
        <xdr:cNvGrpSpPr/>
      </xdr:nvGrpSpPr>
      <xdr:grpSpPr>
        <a:xfrm>
          <a:off x="9391483" y="2057104"/>
          <a:ext cx="4066283" cy="1365544"/>
          <a:chOff x="6396316" y="11324814"/>
          <a:chExt cx="4106584" cy="1343436"/>
        </a:xfrm>
      </xdr:grpSpPr>
      <xdr:sp macro="" textlink="">
        <xdr:nvSpPr>
          <xdr:cNvPr id="79" name="Инструкция"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ВАЖНЫЕ СВЕДЕНИЯ</a:t>
            </a:r>
          </a:p>
          <a:p>
            <a:pPr rtl="0" eaLnBrk="1" fontAlgn="auto" latinLnBrk="0" hangingPunct="1"/>
            <a:r>
              <a:rPr lang="ru" sz="1100" b="0" i="0" kern="1200" baseline="0">
                <a:solidFill>
                  <a:schemeClr val="dk1"/>
                </a:solidFill>
                <a:effectLst/>
                <a:latin typeface="+mn-lt"/>
                <a:ea typeface="+mn-ea"/>
                <a:cs typeface="+mn-cs"/>
              </a:rPr>
              <a:t>Если вы не хотите, чтобы Excel выводил отрицательное число, потому что вы еще не указали свой день рождения, используйте формулу </a:t>
            </a:r>
            <a:r>
              <a:rPr lang="ru" sz="1100" b="1" i="0" kern="1200" baseline="0">
                <a:solidFill>
                  <a:schemeClr val="dk1"/>
                </a:solidFill>
                <a:effectLst/>
                <a:latin typeface="+mn-lt"/>
                <a:ea typeface="+mn-ea"/>
                <a:cs typeface="+mn-cs"/>
              </a:rPr>
              <a:t>=ЕСЛИ(D7="";"";D7-D6</a:t>
            </a:r>
            <a:r>
              <a:rPr lang="ru" sz="1100" b="0" i="0" kern="1200" baseline="0">
                <a:solidFill>
                  <a:schemeClr val="dk1"/>
                </a:solidFill>
                <a:effectLst/>
                <a:latin typeface="+mn-lt"/>
                <a:ea typeface="+mn-ea"/>
                <a:cs typeface="+mn-cs"/>
              </a:rPr>
              <a:t>). Она означает следующее: если ячейка D7 пуста, ничего не отображать, в противном случае вывести D7 минус D6.</a:t>
            </a:r>
            <a:endParaRPr lang="en-US" sz="1100">
              <a:effectLst/>
            </a:endParaRPr>
          </a:p>
        </xdr:txBody>
      </xdr:sp>
      <xdr:pic>
        <xdr:nvPicPr>
          <xdr:cNvPr id="80" name="Лупа" descr="Лупа">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flipH="1">
            <a:off x="6788150" y="11420475"/>
            <a:ext cx="352313" cy="339611"/>
          </a:xfrm>
          <a:prstGeom prst="rect">
            <a:avLst/>
          </a:prstGeom>
        </xdr:spPr>
      </xdr:pic>
      <xdr:sp macro="" textlink="">
        <xdr:nvSpPr>
          <xdr:cNvPr id="81" name="Стрелка" descr="Стрелка">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48</xdr:row>
      <xdr:rowOff>38100</xdr:rowOff>
    </xdr:to>
    <xdr:grpSp>
      <xdr:nvGrpSpPr>
        <xdr:cNvPr id="111" name="Группа 110">
          <a:extLst>
            <a:ext uri="{FF2B5EF4-FFF2-40B4-BE49-F238E27FC236}">
              <a16:creationId xmlns:a16="http://schemas.microsoft.com/office/drawing/2014/main" id="{5C38C905-DEF0-45E7-ABEB-10915BE42D13}"/>
            </a:ext>
          </a:extLst>
        </xdr:cNvPr>
        <xdr:cNvGrpSpPr/>
      </xdr:nvGrpSpPr>
      <xdr:grpSpPr>
        <a:xfrm>
          <a:off x="323850" y="4899025"/>
          <a:ext cx="5775325" cy="4575175"/>
          <a:chOff x="323850" y="5019675"/>
          <a:chExt cx="5734050" cy="4733925"/>
        </a:xfrm>
      </xdr:grpSpPr>
      <xdr:grpSp>
        <xdr:nvGrpSpPr>
          <xdr:cNvPr id="58" name="grp_TourPane">
            <a:extLst>
              <a:ext uri="{FF2B5EF4-FFF2-40B4-BE49-F238E27FC236}">
                <a16:creationId xmlns:a16="http://schemas.microsoft.com/office/drawing/2014/main" id="{3E43ADA2-5F3E-45C6-BA66-1973A0B1F638}"/>
              </a:ext>
            </a:extLst>
          </xdr:cNvPr>
          <xdr:cNvGrpSpPr/>
        </xdr:nvGrpSpPr>
        <xdr:grpSpPr>
          <a:xfrm>
            <a:off x="323850" y="5019675"/>
            <a:ext cx="5734050" cy="4733925"/>
            <a:chOff x="609600" y="1524000"/>
            <a:chExt cx="5695950" cy="4783756"/>
          </a:xfrm>
        </xdr:grpSpPr>
        <xdr:sp macro="" textlink="">
          <xdr:nvSpPr>
            <xdr:cNvPr id="59" name="текст_ФонКурса" descr="Фон">
              <a:extLst>
                <a:ext uri="{FF2B5EF4-FFF2-40B4-BE49-F238E27FC236}">
                  <a16:creationId xmlns:a16="http://schemas.microsoft.com/office/drawing/2014/main" id="{746CE660-670F-48DE-9B5A-8F87BB149114}"/>
                </a:ext>
              </a:extLst>
            </xdr:cNvPr>
            <xdr:cNvSpPr/>
          </xdr:nvSpPr>
          <xdr:spPr>
            <a:xfrm>
              <a:off x="609600" y="1524000"/>
              <a:ext cx="5695950" cy="478375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текст_ЗаголовокКурса" descr="Объединение текста и чисел">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Объединение текста и чисел</a:t>
              </a:r>
            </a:p>
          </xdr:txBody>
        </xdr:sp>
        <xdr:cxnSp macro="">
          <xdr:nvCxnSpPr>
            <xdr:cNvPr id="61" name="текст_Курсстрока1" descr="Декоративная линия">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текст_Курсстрока2" descr="Декоративная линия">
              <a:extLst>
                <a:ext uri="{FF2B5EF4-FFF2-40B4-BE49-F238E27FC236}">
                  <a16:creationId xmlns:a16="http://schemas.microsoft.com/office/drawing/2014/main" id="{A29D6EA9-B97F-4F30-9031-1B1934F6D015}"/>
                </a:ext>
              </a:extLst>
            </xdr:cNvPr>
            <xdr:cNvCxnSpPr>
              <a:cxnSpLocks/>
            </xdr:cNvCxnSpPr>
          </xdr:nvCxnSpPr>
          <xdr:spPr>
            <a:xfrm>
              <a:off x="850887" y="553804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текст_КурсВведение"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1802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Попробуем объединить с помощью оператора &amp; не только текстовые строки, но и числа.</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Взгляните на диапазон C28:D29. Значения даты и времени указаны в разных ячейках. Их можно объединить с помощью символа </a:t>
              </a:r>
              <a:r>
                <a:rPr lang="ru"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но результат в ячейках C32:C33 не слишком радует. К сожалению, Excel не знает, как вы хотите отформатировать числа, поэтому представляет их в базовом формате. В данном случае это порядковый номер даты. Нужно в явном виде указать, как следует отформатировать число в формуле. Для этого можно использовать функцию </a:t>
              </a:r>
              <a:r>
                <a:rPr lang="ru"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ТЕКСТ</a:t>
              </a: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и код формата.</a:t>
              </a:r>
            </a:p>
          </xdr:txBody>
        </xdr:sp>
      </xdr:grpSp>
      <xdr:grpSp>
        <xdr:nvGrpSpPr>
          <xdr:cNvPr id="64" name="группа_Шаг">
            <a:extLst>
              <a:ext uri="{FF2B5EF4-FFF2-40B4-BE49-F238E27FC236}">
                <a16:creationId xmlns:a16="http://schemas.microsoft.com/office/drawing/2014/main" id="{C6BDB8A3-21FE-4EAA-A451-F595D7A1CFD1}"/>
              </a:ext>
            </a:extLst>
          </xdr:cNvPr>
          <xdr:cNvGrpSpPr/>
        </xdr:nvGrpSpPr>
        <xdr:grpSpPr>
          <a:xfrm>
            <a:off x="561975" y="7772400"/>
            <a:ext cx="5229626" cy="596207"/>
            <a:chOff x="619063" y="7981950"/>
            <a:chExt cx="5195697" cy="596207"/>
          </a:xfrm>
        </xdr:grpSpPr>
        <xdr:sp macro="" textlink="">
          <xdr:nvSpPr>
            <xdr:cNvPr id="65" name="текст_Шаг" descr="В ячейке C36 введите =C28&amp;&quot; &quot;&amp;ТЕКСТ(D28;&quot;ДД.ММ.ГГГГ&quot;). ДД.ММ.ГГГГ — это русский формат даты, например 25.09.2017.&#10;&#10;">
              <a:extLst>
                <a:ext uri="{FF2B5EF4-FFF2-40B4-BE49-F238E27FC236}">
                  <a16:creationId xmlns:a16="http://schemas.microsoft.com/office/drawing/2014/main" id="{DDE71C24-EA69-4FB1-9319-E270E463554C}"/>
                </a:ext>
              </a:extLst>
            </xdr:cNvPr>
            <xdr:cNvSpPr txBox="1"/>
          </xdr:nvSpPr>
          <xdr:spPr>
            <a:xfrm>
              <a:off x="1036221" y="802390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 ячейке C36 введите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"&amp;ТЕКСТ(D28;"ДД.ММ.ГГГГ")</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Русский формат даты — ДД.ММ.ГГГГ, например 25.09.2017.</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фигура_Шаг" descr="1">
              <a:extLst>
                <a:ext uri="{FF2B5EF4-FFF2-40B4-BE49-F238E27FC236}">
                  <a16:creationId xmlns:a16="http://schemas.microsoft.com/office/drawing/2014/main" id="{8E23CA67-4E1A-43D7-84B1-192836614566}"/>
                </a:ext>
              </a:extLst>
            </xdr:cNvPr>
            <xdr:cNvSpPr/>
          </xdr:nvSpPr>
          <xdr:spPr>
            <a:xfrm>
              <a:off x="619063" y="798195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grpSp>
        <xdr:nvGrpSpPr>
          <xdr:cNvPr id="67" name="группа_Шаг">
            <a:extLst>
              <a:ext uri="{FF2B5EF4-FFF2-40B4-BE49-F238E27FC236}">
                <a16:creationId xmlns:a16="http://schemas.microsoft.com/office/drawing/2014/main" id="{400221E8-F2AA-445E-86DD-DDE14B5B3DC8}"/>
              </a:ext>
            </a:extLst>
          </xdr:cNvPr>
          <xdr:cNvGrpSpPr/>
        </xdr:nvGrpSpPr>
        <xdr:grpSpPr>
          <a:xfrm>
            <a:off x="561975" y="8353425"/>
            <a:ext cx="5229626" cy="596207"/>
            <a:chOff x="619063" y="7981950"/>
            <a:chExt cx="5195697" cy="596207"/>
          </a:xfrm>
        </xdr:grpSpPr>
        <xdr:sp macro="" textlink="">
          <xdr:nvSpPr>
            <xdr:cNvPr id="68" name="текст_Шаг" descr="В ячейке C37 введите =C29&amp;&quot; &quot;&amp;ТЕКСТ(D29;&quot;ЧЧ:ММ&quot;). ЧЧ:ММ — это русский формат времени, например 13:30.&#10;">
              <a:extLst>
                <a:ext uri="{FF2B5EF4-FFF2-40B4-BE49-F238E27FC236}">
                  <a16:creationId xmlns:a16="http://schemas.microsoft.com/office/drawing/2014/main" id="{CEB49487-C445-4B69-9112-51698E7250F2}"/>
                </a:ext>
              </a:extLst>
            </xdr:cNvPr>
            <xdr:cNvSpPr txBox="1"/>
          </xdr:nvSpPr>
          <xdr:spPr>
            <a:xfrm>
              <a:off x="1036221" y="802390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 ячейке C37 введите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"&amp;ТЕКСТ(D29;"Ч:ММ")</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Русский формат времени — Ч:ММ</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например 13:30.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фигура_Шаг" descr="2">
              <a:extLst>
                <a:ext uri="{FF2B5EF4-FFF2-40B4-BE49-F238E27FC236}">
                  <a16:creationId xmlns:a16="http://schemas.microsoft.com/office/drawing/2014/main" id="{D170A5A8-EB2A-420E-AFF9-3414BA79F7BF}"/>
                </a:ext>
              </a:extLst>
            </xdr:cNvPr>
            <xdr:cNvSpPr/>
          </xdr:nvSpPr>
          <xdr:spPr>
            <a:xfrm>
              <a:off x="619063" y="798195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45</xdr:row>
      <xdr:rowOff>57150</xdr:rowOff>
    </xdr:from>
    <xdr:to>
      <xdr:col>1</xdr:col>
      <xdr:colOff>970370</xdr:colOff>
      <xdr:row>47</xdr:row>
      <xdr:rowOff>11599</xdr:rowOff>
    </xdr:to>
    <xdr:sp macro="" textlink="">
      <xdr:nvSpPr>
        <xdr:cNvPr id="70" name="Кнопка «Подробнее»" descr="Вернуться на предыдущий лист">
          <a:hlinkClick xmlns:r="http://schemas.openxmlformats.org/officeDocument/2006/relationships" r:id="rId1" tooltip="Щелкните здесь, чтобы вернуться на предыдущий лист"/>
          <a:extLst>
            <a:ext uri="{FF2B5EF4-FFF2-40B4-BE49-F238E27FC236}">
              <a16:creationId xmlns:a16="http://schemas.microsoft.com/office/drawing/2014/main" id="{DCA6AC04-F66C-44EC-86B5-CE167DBCCA5F}"/>
            </a:ext>
          </a:extLst>
        </xdr:cNvPr>
        <xdr:cNvSpPr/>
      </xdr:nvSpPr>
      <xdr:spPr>
        <a:xfrm flipH="1">
          <a:off x="542925" y="92011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Назад</a:t>
          </a:r>
        </a:p>
      </xdr:txBody>
    </xdr:sp>
    <xdr:clientData/>
  </xdr:twoCellAnchor>
  <xdr:twoCellAnchor editAs="absolute">
    <xdr:from>
      <xdr:col>1</xdr:col>
      <xdr:colOff>3713211</xdr:colOff>
      <xdr:row>45</xdr:row>
      <xdr:rowOff>57150</xdr:rowOff>
    </xdr:from>
    <xdr:to>
      <xdr:col>1</xdr:col>
      <xdr:colOff>4988381</xdr:colOff>
      <xdr:row>47</xdr:row>
      <xdr:rowOff>11599</xdr:rowOff>
    </xdr:to>
    <xdr:sp macro="" textlink="">
      <xdr:nvSpPr>
        <xdr:cNvPr id="71" name="Кнопка «Далее»" descr="Перейти к следующему листу">
          <a:hlinkClick xmlns:r="http://schemas.openxmlformats.org/officeDocument/2006/relationships" r:id="rId2" tooltip="Щелкните здесь, чтобы перейти на следующий лист"/>
          <a:extLst>
            <a:ext uri="{FF2B5EF4-FFF2-40B4-BE49-F238E27FC236}">
              <a16:creationId xmlns:a16="http://schemas.microsoft.com/office/drawing/2014/main" id="{625A78A7-925A-4E8E-B9FF-D88914AFC403}"/>
            </a:ext>
          </a:extLst>
        </xdr:cNvPr>
        <xdr:cNvSpPr/>
      </xdr:nvSpPr>
      <xdr:spPr>
        <a:xfrm>
          <a:off x="4560936" y="92011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clientData/>
  </xdr:twoCellAnchor>
  <xdr:twoCellAnchor editAs="absolute">
    <xdr:from>
      <xdr:col>1</xdr:col>
      <xdr:colOff>5453062</xdr:colOff>
      <xdr:row>41</xdr:row>
      <xdr:rowOff>123825</xdr:rowOff>
    </xdr:from>
    <xdr:to>
      <xdr:col>4</xdr:col>
      <xdr:colOff>1419225</xdr:colOff>
      <xdr:row>50</xdr:row>
      <xdr:rowOff>124884</xdr:rowOff>
    </xdr:to>
    <xdr:grpSp>
      <xdr:nvGrpSpPr>
        <xdr:cNvPr id="72" name="СЛЕДУЕТ ЗНАТЬ" descr="СЛЕДУЕТ ЗНАТЬ">
          <a:extLst>
            <a:ext uri="{FF2B5EF4-FFF2-40B4-BE49-F238E27FC236}">
              <a16:creationId xmlns:a16="http://schemas.microsoft.com/office/drawing/2014/main" id="{D3F697DB-2CF8-4D23-9E17-2125613D49A8}"/>
            </a:ext>
          </a:extLst>
        </xdr:cNvPr>
        <xdr:cNvGrpSpPr/>
      </xdr:nvGrpSpPr>
      <xdr:grpSpPr>
        <a:xfrm>
          <a:off x="6342062" y="8270875"/>
          <a:ext cx="4214813" cy="1658409"/>
          <a:chOff x="8477250" y="8591549"/>
          <a:chExt cx="3818952" cy="1504951"/>
        </a:xfrm>
      </xdr:grpSpPr>
      <xdr:pic>
        <xdr:nvPicPr>
          <xdr:cNvPr id="73" name="Графический объект 9" descr="Турист">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8477250" y="8682899"/>
            <a:ext cx="420378" cy="420378"/>
          </a:xfrm>
          <a:prstGeom prst="rect">
            <a:avLst/>
          </a:prstGeom>
        </xdr:spPr>
      </xdr:pic>
      <xdr:sp macro="" textlink="">
        <xdr:nvSpPr>
          <xdr:cNvPr id="74" name="Шаг"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512574"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ЭТО СЛЕДУЕТ ЗНАТЬ</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Если вы не знаете, какой формат кода использовать, можно нажать клавиши </a:t>
            </a:r>
            <a:r>
              <a:rPr lang="ru" sz="1100" b="1" kern="0">
                <a:solidFill>
                  <a:schemeClr val="bg2">
                    <a:lumMod val="25000"/>
                  </a:schemeClr>
                </a:solidFill>
                <a:ea typeface="Segoe UI" pitchFamily="34" charset="0"/>
                <a:cs typeface="Segoe UI Light" panose="020B0502040204020203" pitchFamily="34" charset="0"/>
              </a:rPr>
              <a:t>CTRL+1</a:t>
            </a:r>
            <a:r>
              <a:rPr lang="ru" sz="1100" kern="0">
                <a:solidFill>
                  <a:schemeClr val="bg2">
                    <a:lumMod val="25000"/>
                  </a:schemeClr>
                </a:solidFill>
                <a:ea typeface="Segoe UI" pitchFamily="34" charset="0"/>
                <a:cs typeface="Segoe UI Light" panose="020B0502040204020203" pitchFamily="34" charset="0"/>
              </a:rPr>
              <a:t> и открыть вкладку </a:t>
            </a:r>
            <a:r>
              <a:rPr lang="ru" sz="1100" b="1" kern="0">
                <a:solidFill>
                  <a:schemeClr val="bg2">
                    <a:lumMod val="25000"/>
                  </a:schemeClr>
                </a:solidFill>
                <a:ea typeface="Segoe UI" pitchFamily="34" charset="0"/>
                <a:cs typeface="Segoe UI Light" panose="020B0502040204020203" pitchFamily="34" charset="0"/>
              </a:rPr>
              <a:t>Число</a:t>
            </a:r>
            <a:r>
              <a:rPr lang="ru" sz="1100" b="0" kern="0">
                <a:solidFill>
                  <a:schemeClr val="bg2">
                    <a:lumMod val="25000"/>
                  </a:schemeClr>
                </a:solidFill>
                <a:ea typeface="Segoe UI" pitchFamily="34" charset="0"/>
                <a:cs typeface="Segoe UI Light" panose="020B0502040204020203" pitchFamily="34" charset="0"/>
              </a:rPr>
              <a:t>,</a:t>
            </a:r>
            <a:r>
              <a:rPr lang="ru" sz="1100" kern="0">
                <a:solidFill>
                  <a:schemeClr val="bg2">
                    <a:lumMod val="25000"/>
                  </a:schemeClr>
                </a:solidFill>
                <a:ea typeface="Segoe UI" pitchFamily="34" charset="0"/>
                <a:cs typeface="Segoe UI Light" panose="020B0502040204020203" pitchFamily="34" charset="0"/>
              </a:rPr>
              <a:t> чтобы отформатировать любую ячейку нужным образом.  Затем выберите пункт </a:t>
            </a:r>
            <a:r>
              <a:rPr lang="ru" sz="1100" b="1" kern="0">
                <a:solidFill>
                  <a:schemeClr val="bg2">
                    <a:lumMod val="25000"/>
                  </a:schemeClr>
                </a:solidFill>
                <a:ea typeface="Segoe UI" pitchFamily="34" charset="0"/>
                <a:cs typeface="Segoe UI Light" panose="020B0502040204020203" pitchFamily="34" charset="0"/>
              </a:rPr>
              <a:t>(все форматы)</a:t>
            </a:r>
            <a:r>
              <a:rPr lang="ru" sz="1100" b="0" kern="0">
                <a:solidFill>
                  <a:schemeClr val="bg2">
                    <a:lumMod val="25000"/>
                  </a:schemeClr>
                </a:solidFill>
                <a:ea typeface="Segoe UI" pitchFamily="34" charset="0"/>
                <a:cs typeface="Segoe UI Light" panose="020B0502040204020203" pitchFamily="34" charset="0"/>
              </a:rPr>
              <a:t>.</a:t>
            </a:r>
            <a:r>
              <a:rPr lang="ru" sz="1100" kern="0">
                <a:solidFill>
                  <a:schemeClr val="bg2">
                    <a:lumMod val="25000"/>
                  </a:schemeClr>
                </a:solidFill>
                <a:ea typeface="Segoe UI" pitchFamily="34" charset="0"/>
                <a:cs typeface="Segoe UI Light" panose="020B0502040204020203" pitchFamily="34" charset="0"/>
              </a:rPr>
              <a:t> Вы можете скопировать нужный код формата в формулу.</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48</xdr:row>
      <xdr:rowOff>123824</xdr:rowOff>
    </xdr:from>
    <xdr:to>
      <xdr:col>1</xdr:col>
      <xdr:colOff>5209413</xdr:colOff>
      <xdr:row>61</xdr:row>
      <xdr:rowOff>0</xdr:rowOff>
    </xdr:to>
    <xdr:grpSp>
      <xdr:nvGrpSpPr>
        <xdr:cNvPr id="110" name="Группа 109">
          <a:extLst>
            <a:ext uri="{FF2B5EF4-FFF2-40B4-BE49-F238E27FC236}">
              <a16:creationId xmlns:a16="http://schemas.microsoft.com/office/drawing/2014/main" id="{AB7C580B-2584-48A5-99EE-E42C35C6718F}"/>
            </a:ext>
          </a:extLst>
        </xdr:cNvPr>
        <xdr:cNvGrpSpPr/>
      </xdr:nvGrpSpPr>
      <xdr:grpSpPr>
        <a:xfrm>
          <a:off x="323850" y="9559924"/>
          <a:ext cx="5774563" cy="2270126"/>
          <a:chOff x="323850" y="9629774"/>
          <a:chExt cx="5733288" cy="2066925"/>
        </a:xfrm>
      </xdr:grpSpPr>
      <xdr:sp macro="" textlink="">
        <xdr:nvSpPr>
          <xdr:cNvPr id="76" name="Прямоугольник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Шаг" descr="Дополнительные сведения в Интернете&#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Прямая соединительная линия 77" descr="Декоративная линия">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Прямая соединительная линия 78" descr="Декоративная линия">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52</xdr:row>
      <xdr:rowOff>66851</xdr:rowOff>
    </xdr:from>
    <xdr:to>
      <xdr:col>1</xdr:col>
      <xdr:colOff>2572868</xdr:colOff>
      <xdr:row>54</xdr:row>
      <xdr:rowOff>42467</xdr:rowOff>
    </xdr:to>
    <xdr:grpSp>
      <xdr:nvGrpSpPr>
        <xdr:cNvPr id="29" name="Группа 28">
          <a:extLst>
            <a:ext uri="{FF2B5EF4-FFF2-40B4-BE49-F238E27FC236}">
              <a16:creationId xmlns:a16="http://schemas.microsoft.com/office/drawing/2014/main" id="{56EB2164-D147-400B-8F32-5162F0FB9573}"/>
            </a:ext>
          </a:extLst>
        </xdr:cNvPr>
        <xdr:cNvGrpSpPr/>
      </xdr:nvGrpSpPr>
      <xdr:grpSpPr>
        <a:xfrm>
          <a:off x="535207" y="10239551"/>
          <a:ext cx="2926661" cy="343916"/>
          <a:chOff x="535207" y="10201451"/>
          <a:chExt cx="2885386" cy="356616"/>
        </a:xfrm>
      </xdr:grpSpPr>
      <xdr:sp macro="" textlink="">
        <xdr:nvSpPr>
          <xdr:cNvPr id="80" name="Шаг" descr="Все о функции ТЕКСТ&#10;&#10;&#10;">
            <a:hlinkClick xmlns:r="http://schemas.openxmlformats.org/officeDocument/2006/relationships" r:id="rId5" tooltip="Подробные сведения о функции ТЕКСТ в Интернете"/>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ТЕКСТ</a:t>
            </a:r>
          </a:p>
        </xdr:txBody>
      </xdr:sp>
      <xdr:pic>
        <xdr:nvPicPr>
          <xdr:cNvPr id="81" name="Графический объект 22" descr="Стрелка">
            <a:hlinkClick xmlns:r="http://schemas.openxmlformats.org/officeDocument/2006/relationships" r:id="rId5" tooltip="Дополнительные сведения в Интернете"/>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54</xdr:row>
      <xdr:rowOff>88067</xdr:rowOff>
    </xdr:from>
    <xdr:to>
      <xdr:col>1</xdr:col>
      <xdr:colOff>2601630</xdr:colOff>
      <xdr:row>56</xdr:row>
      <xdr:rowOff>63683</xdr:rowOff>
    </xdr:to>
    <xdr:grpSp>
      <xdr:nvGrpSpPr>
        <xdr:cNvPr id="28" name="Группа 27">
          <a:extLst>
            <a:ext uri="{FF2B5EF4-FFF2-40B4-BE49-F238E27FC236}">
              <a16:creationId xmlns:a16="http://schemas.microsoft.com/office/drawing/2014/main" id="{EA729A85-5078-41D7-B98C-429FBA889789}"/>
            </a:ext>
          </a:extLst>
        </xdr:cNvPr>
        <xdr:cNvGrpSpPr/>
      </xdr:nvGrpSpPr>
      <xdr:grpSpPr>
        <a:xfrm>
          <a:off x="535207" y="10629067"/>
          <a:ext cx="2955423" cy="343916"/>
          <a:chOff x="535207" y="10603667"/>
          <a:chExt cx="2914148" cy="356616"/>
        </a:xfrm>
      </xdr:grpSpPr>
      <xdr:sp macro="" textlink="">
        <xdr:nvSpPr>
          <xdr:cNvPr id="82" name="Шаг" descr="Гиперссылка на веб-страницу об объединении текста и чисел&#10;">
            <a:hlinkClick xmlns:r="http://schemas.openxmlformats.org/officeDocument/2006/relationships" r:id="rId8" tooltip="Подробные сведения в Интернете об объединении текста и чисел"/>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Объединение текста</a:t>
            </a:r>
            <a:r>
              <a:rPr lang="ru"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чисел</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56</xdr:row>
      <xdr:rowOff>114617</xdr:rowOff>
    </xdr:from>
    <xdr:to>
      <xdr:col>1</xdr:col>
      <xdr:colOff>3771899</xdr:colOff>
      <xdr:row>58</xdr:row>
      <xdr:rowOff>90233</xdr:rowOff>
    </xdr:to>
    <xdr:grpSp>
      <xdr:nvGrpSpPr>
        <xdr:cNvPr id="19" name="Группа 18">
          <a:extLst>
            <a:ext uri="{FF2B5EF4-FFF2-40B4-BE49-F238E27FC236}">
              <a16:creationId xmlns:a16="http://schemas.microsoft.com/office/drawing/2014/main" id="{8908DE80-CBDC-46BF-A1D9-D258E3790FF2}"/>
            </a:ext>
          </a:extLst>
        </xdr:cNvPr>
        <xdr:cNvGrpSpPr/>
      </xdr:nvGrpSpPr>
      <xdr:grpSpPr>
        <a:xfrm>
          <a:off x="547899" y="11023917"/>
          <a:ext cx="4113000" cy="343916"/>
          <a:chOff x="547899" y="11011217"/>
          <a:chExt cx="4071725" cy="356616"/>
        </a:xfrm>
      </xdr:grpSpPr>
      <xdr:sp macro="" textlink="">
        <xdr:nvSpPr>
          <xdr:cNvPr id="84" name="Шаг" descr="Гиперссылка на бесплатные учебные веб-курсы по Excel&#10;">
            <a:hlinkClick xmlns:r="http://schemas.openxmlformats.org/officeDocument/2006/relationships" r:id="rId9" tooltip="Сведения о бесплатных учебных веб-курсах по Excel"/>
            <a:extLst>
              <a:ext uri="{FF2B5EF4-FFF2-40B4-BE49-F238E27FC236}">
                <a16:creationId xmlns:a16="http://schemas.microsoft.com/office/drawing/2014/main" id="{135564DB-95BA-4D69-9BB4-47DFF364A7BC}"/>
              </a:ext>
            </a:extLst>
          </xdr:cNvPr>
          <xdr:cNvSpPr txBox="1"/>
        </xdr:nvSpPr>
        <xdr:spPr>
          <a:xfrm>
            <a:off x="1016131" y="11062558"/>
            <a:ext cx="360349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Бесплатные учебные веб-курсы по Excel</a:t>
            </a:r>
          </a:p>
        </xdr:txBody>
      </xdr:sp>
      <xdr:pic>
        <xdr:nvPicPr>
          <xdr:cNvPr id="85" name="Графический объект 22" descr="Стрелка">
            <a:hlinkClick xmlns:r="http://schemas.openxmlformats.org/officeDocument/2006/relationships" r:id="rId9" tooltip="Дополнительные сведения в Интернете"/>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Группа 85">
          <a:extLst>
            <a:ext uri="{FF2B5EF4-FFF2-40B4-BE49-F238E27FC236}">
              <a16:creationId xmlns:a16="http://schemas.microsoft.com/office/drawing/2014/main" id="{95BF5A4D-3D39-4151-ADB7-3BD1C77C7AAA}"/>
            </a:ext>
          </a:extLst>
        </xdr:cNvPr>
        <xdr:cNvGrpSpPr/>
      </xdr:nvGrpSpPr>
      <xdr:grpSpPr>
        <a:xfrm>
          <a:off x="333375" y="352425"/>
          <a:ext cx="5775325" cy="4457700"/>
          <a:chOff x="0" y="0"/>
          <a:chExt cx="5734050" cy="4572000"/>
        </a:xfrm>
      </xdr:grpSpPr>
      <xdr:grpSp>
        <xdr:nvGrpSpPr>
          <xdr:cNvPr id="87" name="grp_TourPane">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текст_ФонКурса" descr="Фон">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текст_ЗаголовокКурса" descr="Объединение текста из разных ячеек">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Объединение текста из разных ячеек</a:t>
              </a:r>
            </a:p>
          </xdr:txBody>
        </xdr:sp>
        <xdr:cxnSp macro="">
          <xdr:nvCxnSpPr>
            <xdr:cNvPr id="99" name="текст_Курсстрока1" descr="Декоративная линия">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текст_Курсстрока2" descr="Декоративная линия">
              <a:extLst>
                <a:ext uri="{FF2B5EF4-FFF2-40B4-BE49-F238E27FC236}">
                  <a16:creationId xmlns:a16="http://schemas.microsoft.com/office/drawing/2014/main" id="{D1E1815B-B93B-4FAB-BF34-F8EBD480D0BC}"/>
                </a:ext>
              </a:extLst>
            </xdr:cNvPr>
            <xdr:cNvCxnSpPr>
              <a:cxnSpLocks/>
            </xdr:cNvCxnSpPr>
          </xdr:nvCxnSpPr>
          <xdr:spPr>
            <a:xfrm>
              <a:off x="850887" y="52789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текст_КурсВведение" descr="В Excel часто приходится объединять текстовые строки, которые находятся в разных ячейках. Допустим, у вас есть списки имен и фамилий и вы хотите объединить их в полные имена. К счастью, в Excel это можно сделать с помощью знака &amp; (клавиши SHIFT+7).">
              <a:extLst>
                <a:ext uri="{FF2B5EF4-FFF2-40B4-BE49-F238E27FC236}">
                  <a16:creationId xmlns:a16="http://schemas.microsoft.com/office/drawing/2014/main" id="{D2702511-4771-4838-A3C1-0C5BA687014B}"/>
                </a:ext>
              </a:extLst>
            </xdr:cNvPr>
            <xdr:cNvSpPr txBox="1"/>
          </xdr:nvSpPr>
          <xdr:spPr>
            <a:xfrm>
              <a:off x="846305" y="2224165"/>
              <a:ext cx="5216551" cy="85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В Excel часто приходится объединять текстовые строки, которые находятся в разных ячейках. Допустим, у вас есть списки имен и фамилий и вы хотите объединить их в полные имена. К счастью, в Excel это можно сделать с помощью амперсанда (</a:t>
              </a:r>
              <a:r>
                <a:rPr lang="ru"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который вводится путем нажатия клавиш </a:t>
              </a:r>
              <a:r>
                <a:rPr lang="ru"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SHIFT+7</a:t>
              </a: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группа_Шаг">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текст_Шаг" descr="В ячейке E3 введите =D3&amp;C3, чтобы объединить фамилии и имена.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 ячейке E3 введите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чтобы объединить фамилии и имена.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фигура_Шаг"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grpSp>
        <xdr:nvGrpSpPr>
          <xdr:cNvPr id="89" name="группа_Шаг">
            <a:extLst>
              <a:ext uri="{FF2B5EF4-FFF2-40B4-BE49-F238E27FC236}">
                <a16:creationId xmlns:a16="http://schemas.microsoft.com/office/drawing/2014/main" id="{2404CB22-1164-47A4-9503-5F5194382641}"/>
              </a:ext>
            </a:extLst>
          </xdr:cNvPr>
          <xdr:cNvGrpSpPr/>
        </xdr:nvGrpSpPr>
        <xdr:grpSpPr>
          <a:xfrm>
            <a:off x="238125" y="2166938"/>
            <a:ext cx="5220101" cy="881062"/>
            <a:chOff x="590674" y="7810500"/>
            <a:chExt cx="5186234" cy="881062"/>
          </a:xfrm>
        </xdr:grpSpPr>
        <xdr:sp macro="" textlink="">
          <xdr:nvSpPr>
            <xdr:cNvPr id="93" name="текст_Шаг" descr="Хм, «КолесниковаНадежда» смотрится не слишком красиво. Нужно добавить пробел. Используем кавычки, чтобы создать новую текстовую строку. Введем =D3&amp;&quot; &quot;&amp;C3. Синтаксис &amp;&quot; &quot;&amp; позволяет объединить пробел с текстом в ячейках.&#10;">
              <a:extLst>
                <a:ext uri="{FF2B5EF4-FFF2-40B4-BE49-F238E27FC236}">
                  <a16:creationId xmlns:a16="http://schemas.microsoft.com/office/drawing/2014/main" id="{08674DB0-339E-4450-B5D1-99B77DC0D664}"/>
                </a:ext>
              </a:extLst>
            </xdr:cNvPr>
            <xdr:cNvSpPr txBox="1"/>
          </xdr:nvSpPr>
          <xdr:spPr>
            <a:xfrm>
              <a:off x="998369" y="7823883"/>
              <a:ext cx="4778539" cy="8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Хм, «КолесниковаНадежда» смотрится не слишком красиво. Нужно добавить пробел. Используем кавычки, чтобы создать новую текстовую строку. Введем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"&amp;C3</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Синтаксис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позволяет объединить пробел с текстом в ячейках.</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фигура_Шаг"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grpSp>
        <xdr:nvGrpSpPr>
          <xdr:cNvPr id="90" name="группа_Шаг">
            <a:extLst>
              <a:ext uri="{FF2B5EF4-FFF2-40B4-BE49-F238E27FC236}">
                <a16:creationId xmlns:a16="http://schemas.microsoft.com/office/drawing/2014/main" id="{C702821E-6BD4-4022-98BD-DE7E30FD3E4C}"/>
              </a:ext>
            </a:extLst>
          </xdr:cNvPr>
          <xdr:cNvGrpSpPr/>
        </xdr:nvGrpSpPr>
        <xdr:grpSpPr>
          <a:xfrm>
            <a:off x="238125" y="3105150"/>
            <a:ext cx="5220101" cy="596207"/>
            <a:chOff x="590674" y="7810500"/>
            <a:chExt cx="5186234" cy="596207"/>
          </a:xfrm>
        </xdr:grpSpPr>
        <xdr:sp macro="" textlink="">
          <xdr:nvSpPr>
            <xdr:cNvPr id="91" name="текст_Шаг" descr="Кроме того, соединим имя с фамилией в обратном порядке. В ячейке F3 введем =C3&amp;&quot; &quot;&amp;D3.">
              <a:extLst>
                <a:ext uri="{FF2B5EF4-FFF2-40B4-BE49-F238E27FC236}">
                  <a16:creationId xmlns:a16="http://schemas.microsoft.com/office/drawing/2014/main" id="{CEF374DD-E735-4BAD-8507-D3231A999B36}"/>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Чтобы получить полное имя, мы объединим имя и фамилию, разделив их пробелом без запятой. В ячейке F3 введем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фигура_Шаг"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2474582</xdr:colOff>
      <xdr:row>22</xdr:row>
      <xdr:rowOff>107062</xdr:rowOff>
    </xdr:to>
    <xdr:sp macro="" textlink="">
      <xdr:nvSpPr>
        <xdr:cNvPr id="102" name="btn_DeepDive" descr="Подробнее">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33387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Кнопка «Далее»" descr="Перейти к следующему листу">
          <a:hlinkClick xmlns:r="http://schemas.openxmlformats.org/officeDocument/2006/relationships" r:id="rId2" tooltip="Щелкните здесь, чтобы перейти на следующий лист"/>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clientData fPrintsWithSheet="0"/>
  </xdr:twoCellAnchor>
  <xdr:twoCellAnchor editAs="absolute">
    <xdr:from>
      <xdr:col>4</xdr:col>
      <xdr:colOff>38100</xdr:colOff>
      <xdr:row>33</xdr:row>
      <xdr:rowOff>76200</xdr:rowOff>
    </xdr:from>
    <xdr:to>
      <xdr:col>6</xdr:col>
      <xdr:colOff>295274</xdr:colOff>
      <xdr:row>39</xdr:row>
      <xdr:rowOff>123825</xdr:rowOff>
    </xdr:to>
    <xdr:grpSp>
      <xdr:nvGrpSpPr>
        <xdr:cNvPr id="104" name="ПОПРОБУЙТЕ САМИ!" descr="ПОПРОБУЙТЕ САМИ&#10;&#10;">
          <a:extLst>
            <a:ext uri="{FF2B5EF4-FFF2-40B4-BE49-F238E27FC236}">
              <a16:creationId xmlns:a16="http://schemas.microsoft.com/office/drawing/2014/main" id="{EFD4E48E-5D2B-4B5E-9DBB-99430A62BD96}"/>
            </a:ext>
          </a:extLst>
        </xdr:cNvPr>
        <xdr:cNvGrpSpPr/>
      </xdr:nvGrpSpPr>
      <xdr:grpSpPr>
        <a:xfrm>
          <a:off x="9175750" y="6750050"/>
          <a:ext cx="3349624" cy="1152525"/>
          <a:chOff x="7539454" y="7993902"/>
          <a:chExt cx="3209767" cy="1409701"/>
        </a:xfrm>
      </xdr:grpSpPr>
      <xdr:grpSp>
        <xdr:nvGrpSpPr>
          <xdr:cNvPr id="105" name="Строки с квадратной скобкой">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Другая строка с квадратной скобкой" descr="Строка с квадратной скобкой">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Строка с квадратной скобкой" descr="Строка с квадратной скобкой&#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Звезды" descr="Звезды">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a:off x="7830674" y="8038700"/>
            <a:ext cx="388098" cy="337815"/>
          </a:xfrm>
          <a:prstGeom prst="rect">
            <a:avLst/>
          </a:prstGeom>
        </xdr:spPr>
      </xdr:pic>
      <xdr:sp macro="" textlink="">
        <xdr:nvSpPr>
          <xdr:cNvPr id="107" name="Инструкции"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2616693"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ПОПРОБУЙТЕ САМИ!</a:t>
            </a:r>
          </a:p>
          <a:p>
            <a:pPr lvl="0" rtl="0">
              <a:defRPr/>
            </a:pPr>
            <a:r>
              <a:rPr lang="ru" sz="1100" kern="0">
                <a:solidFill>
                  <a:schemeClr val="bg2">
                    <a:lumMod val="25000"/>
                  </a:schemeClr>
                </a:solidFill>
                <a:latin typeface="+mn-lt"/>
                <a:ea typeface="Segoe UI" pitchFamily="34" charset="0"/>
                <a:cs typeface="Segoe UI Light" panose="020B0502040204020203" pitchFamily="34" charset="0"/>
              </a:rPr>
              <a:t>Формулы,</a:t>
            </a:r>
            <a:r>
              <a:rPr lang="ru" sz="1100" kern="0" baseline="0">
                <a:solidFill>
                  <a:schemeClr val="bg2">
                    <a:lumMod val="25000"/>
                  </a:schemeClr>
                </a:solidFill>
                <a:latin typeface="+mn-lt"/>
                <a:ea typeface="Segoe UI" pitchFamily="34" charset="0"/>
                <a:cs typeface="Segoe UI Light" panose="020B0502040204020203" pitchFamily="34" charset="0"/>
              </a:rPr>
              <a:t> особенно длинные, иногда сложно читать. Вы можете разделить их на части пробелами:</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ru" sz="1100" b="1">
                <a:solidFill>
                  <a:schemeClr val="bg2">
                    <a:lumMod val="25000"/>
                  </a:schemeClr>
                </a:solidFill>
                <a:latin typeface="+mn-lt"/>
                <a:ea typeface="Segoe UI" pitchFamily="34" charset="0"/>
                <a:cs typeface="Segoe UI Light" panose="020B0502040204020203" pitchFamily="34" charset="0"/>
              </a:rPr>
              <a:t>=C28 &amp; " " &amp; ТЕКСТ(D28;"ДД.ММ.ГГГГ")</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Группа 31">
          <a:extLst>
            <a:ext uri="{FF2B5EF4-FFF2-40B4-BE49-F238E27FC236}">
              <a16:creationId xmlns:a16="http://schemas.microsoft.com/office/drawing/2014/main" id="{32765470-045A-4DC3-91A2-013AB95EB7BA}"/>
            </a:ext>
          </a:extLst>
        </xdr:cNvPr>
        <xdr:cNvGrpSpPr/>
      </xdr:nvGrpSpPr>
      <xdr:grpSpPr>
        <a:xfrm>
          <a:off x="342900" y="361950"/>
          <a:ext cx="5775325" cy="4474549"/>
          <a:chOff x="342900" y="361950"/>
          <a:chExt cx="5734050" cy="4557099"/>
        </a:xfrm>
      </xdr:grpSpPr>
      <xdr:grpSp>
        <xdr:nvGrpSpPr>
          <xdr:cNvPr id="70" name="Группа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текст_ФонКурса" descr="Фон">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текст_ЗаголовокКурса" descr="Операторы ЕСЛИ">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Операторы ЕСЛИ</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текст_Курсстрока1" descr="Декоративная линия">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текст_Курсстрока2" descr="Декоративная линия">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текст_КурсВведение" descr="Операторы ЕСЛИ позволяют выполнять логические сравнения условий. Обычно оператор ЕСЛИ означает следующее: если условие имеет значение ИСТИНА, следует выполнить некое действие, в противном случае (если условие возвращает значение ЛОЖЬ) необходимо выполнить другое действие. Формулы могут возвращать текст, значения или даже другие вычисления.&#10;">
              <a:extLst>
                <a:ext uri="{FF2B5EF4-FFF2-40B4-BE49-F238E27FC236}">
                  <a16:creationId xmlns:a16="http://schemas.microsoft.com/office/drawing/2014/main" id="{29E75ED7-FFEA-4CE5-86E1-A1A772619057}"/>
                </a:ext>
              </a:extLst>
            </xdr:cNvPr>
            <xdr:cNvSpPr txBox="1"/>
          </xdr:nvSpPr>
          <xdr:spPr>
            <a:xfrm>
              <a:off x="562138" y="1043066"/>
              <a:ext cx="5251444" cy="731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Операторы ЕСЛИ позволяют выполнять логические сравнения условий. Обычно оператор ЕСЛИ означает следующее: если условие имеет значение ИСТИНА, следует выполнить некое действие, в противном случае необходимо выполнить другое действие. Формулы могут возвращать текст, значения или даже другие вычисления.</a:t>
              </a:r>
            </a:p>
          </xdr:txBody>
        </xdr:sp>
      </xdr:grpSp>
      <xdr:grpSp>
        <xdr:nvGrpSpPr>
          <xdr:cNvPr id="81" name="группа_Шаг">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текст_Шаг" descr="В ячейке D9 введите =ЕСЛИ(C9=&quot;Яблоко&quot;;ИСТИНА;ЛОЖЬ). Правильный ответ — ИСТИНА. &#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 ячейке D9 введите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=ЕСЛИ(C9="Яблоко";ИСТИНА;ЛОЖЬ)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Правильный ответ —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ИСТИНА</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фигура_Шаг"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grpSp>
        <xdr:nvGrpSpPr>
          <xdr:cNvPr id="84" name="группа_Шаг">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текст_Шаг" descr="Скопируйте ячейку D9 в D10. В ней будет выведен ответ ЛОЖЬ, так как апельсины и яблоки — разные вещи.&#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Скопируйте ячейку D9 в D10. В ней должно появиться значение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ЛОЖЬ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так как апельсины и яблоки — разные вещи.</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фигура_Шаг"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grpSp>
        <xdr:nvGrpSpPr>
          <xdr:cNvPr id="87" name="группа_Шаг">
            <a:extLst>
              <a:ext uri="{FF2B5EF4-FFF2-40B4-BE49-F238E27FC236}">
                <a16:creationId xmlns:a16="http://schemas.microsoft.com/office/drawing/2014/main" id="{90938F22-5BF3-4461-BD80-06D3D6849C8F}"/>
              </a:ext>
            </a:extLst>
          </xdr:cNvPr>
          <xdr:cNvGrpSpPr/>
        </xdr:nvGrpSpPr>
        <xdr:grpSpPr>
          <a:xfrm>
            <a:off x="571500" y="3165475"/>
            <a:ext cx="5220103" cy="873125"/>
            <a:chOff x="694767" y="7810500"/>
            <a:chExt cx="5186236" cy="873125"/>
          </a:xfrm>
        </xdr:grpSpPr>
        <xdr:sp macro="" textlink="">
          <xdr:nvSpPr>
            <xdr:cNvPr id="88" name="текст_Шаг" descr="Попробуем еще один пример. Взгляните на формулу в ячейке D12: =ЕСЛИ(C12&lt;100;&quot;Меньше 100&quot;;&quot;100 или больше&quot;). Что произойдет, если в ячейке C12 ввести число больше 100?&#10;&#10;&#10;">
              <a:extLst>
                <a:ext uri="{FF2B5EF4-FFF2-40B4-BE49-F238E27FC236}">
                  <a16:creationId xmlns:a16="http://schemas.microsoft.com/office/drawing/2014/main" id="{E7088066-5C93-42EC-B66E-113D20980BB7}"/>
                </a:ext>
              </a:extLst>
            </xdr:cNvPr>
            <xdr:cNvSpPr txBox="1"/>
          </xdr:nvSpPr>
          <xdr:spPr>
            <a:xfrm>
              <a:off x="1102464" y="7852458"/>
              <a:ext cx="4778539" cy="831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Попробуем еще один пример. Взгляните на формулу в ячейке D12: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=ЕСЛИ(C12&lt;100;"Меньше 100";"100 или больше")</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Что произойдет, если в ячейку C12 ввести число 100 или больше?</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фигура_Шаг"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Кнопка «Далее»" descr="Перейти к следующему листу">
          <a:hlinkClick xmlns:r="http://schemas.openxmlformats.org/officeDocument/2006/relationships" r:id="rId1" tooltip="Щелкните здесь, чтобы перейти на следующий лист"/>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clientData/>
  </xdr:twoCellAnchor>
  <xdr:twoCellAnchor editAs="absolute">
    <xdr:from>
      <xdr:col>2</xdr:col>
      <xdr:colOff>420093</xdr:colOff>
      <xdr:row>13</xdr:row>
      <xdr:rowOff>173238</xdr:rowOff>
    </xdr:from>
    <xdr:to>
      <xdr:col>5</xdr:col>
      <xdr:colOff>476261</xdr:colOff>
      <xdr:row>21</xdr:row>
      <xdr:rowOff>57148</xdr:rowOff>
    </xdr:to>
    <xdr:grpSp>
      <xdr:nvGrpSpPr>
        <xdr:cNvPr id="91" name="ВАЖНО" descr="ВАЖНО&#10;&#10;">
          <a:extLst>
            <a:ext uri="{FF2B5EF4-FFF2-40B4-BE49-F238E27FC236}">
              <a16:creationId xmlns:a16="http://schemas.microsoft.com/office/drawing/2014/main" id="{4DBA7152-B8FD-4056-917A-B7F06AE8B67E}"/>
            </a:ext>
          </a:extLst>
        </xdr:cNvPr>
        <xdr:cNvGrpSpPr/>
      </xdr:nvGrpSpPr>
      <xdr:grpSpPr>
        <a:xfrm>
          <a:off x="7093943" y="3189488"/>
          <a:ext cx="3834418" cy="1363460"/>
          <a:chOff x="6863991" y="11363325"/>
          <a:chExt cx="2736277" cy="1199442"/>
        </a:xfrm>
      </xdr:grpSpPr>
      <xdr:sp macro="" textlink="">
        <xdr:nvSpPr>
          <xdr:cNvPr id="92" name="Инструкция"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5"/>
            <a:ext cx="2526368" cy="119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ВАЖНЫЕ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В отличие от других слов, значения </a:t>
            </a:r>
            <a:r>
              <a:rPr lang="ru" sz="1100" b="1" i="0" kern="1200" baseline="0">
                <a:solidFill>
                  <a:schemeClr val="dk1"/>
                </a:solidFill>
                <a:effectLst/>
                <a:latin typeface="+mn-lt"/>
                <a:ea typeface="+mn-ea"/>
                <a:cs typeface="+mn-cs"/>
              </a:rPr>
              <a:t>ИСТИНА</a:t>
            </a:r>
            <a:r>
              <a:rPr lang="ru" sz="1100" b="0" i="0" kern="1200" baseline="0">
                <a:solidFill>
                  <a:schemeClr val="dk1"/>
                </a:solidFill>
                <a:effectLst/>
                <a:latin typeface="+mn-lt"/>
                <a:ea typeface="+mn-ea"/>
                <a:cs typeface="+mn-cs"/>
              </a:rPr>
              <a:t> и </a:t>
            </a:r>
            <a:r>
              <a:rPr lang="ru" sz="1100" b="1" i="0" kern="1200" baseline="0">
                <a:solidFill>
                  <a:schemeClr val="dk1"/>
                </a:solidFill>
                <a:effectLst/>
                <a:latin typeface="+mn-lt"/>
                <a:ea typeface="+mn-ea"/>
                <a:cs typeface="+mn-cs"/>
              </a:rPr>
              <a:t>ЛОЖЬ</a:t>
            </a:r>
            <a:r>
              <a:rPr lang="ru" sz="1100" b="0" i="0" kern="1200" baseline="0">
                <a:solidFill>
                  <a:schemeClr val="dk1"/>
                </a:solidFill>
                <a:effectLst/>
                <a:latin typeface="+mn-lt"/>
                <a:ea typeface="+mn-ea"/>
                <a:cs typeface="+mn-cs"/>
              </a:rPr>
              <a:t> не нужно заключать в кавычки. Кроме того, Excel автоматически пишет их с большой буквы. Для чисел также не нужны кавычки. Обычный текст, такой как </a:t>
            </a:r>
            <a:r>
              <a:rPr lang="ru" sz="1100" b="1" i="0" kern="1200" baseline="0">
                <a:solidFill>
                  <a:schemeClr val="dk1"/>
                </a:solidFill>
                <a:effectLst/>
                <a:latin typeface="+mn-lt"/>
                <a:ea typeface="+mn-ea"/>
                <a:cs typeface="+mn-cs"/>
              </a:rPr>
              <a:t>Да</a:t>
            </a:r>
            <a:r>
              <a:rPr lang="ru" sz="1100" b="0" i="0" kern="1200" baseline="0">
                <a:solidFill>
                  <a:schemeClr val="dk1"/>
                </a:solidFill>
                <a:effectLst/>
                <a:latin typeface="+mn-lt"/>
                <a:ea typeface="+mn-ea"/>
                <a:cs typeface="+mn-cs"/>
              </a:rPr>
              <a:t> или </a:t>
            </a:r>
            <a:r>
              <a:rPr lang="ru" sz="1100" b="1" i="0" kern="1200" baseline="0">
                <a:solidFill>
                  <a:schemeClr val="dk1"/>
                </a:solidFill>
                <a:effectLst/>
                <a:latin typeface="+mn-lt"/>
                <a:ea typeface="+mn-ea"/>
                <a:cs typeface="+mn-cs"/>
              </a:rPr>
              <a:t>Нет</a:t>
            </a:r>
            <a:r>
              <a:rPr lang="ru" sz="1100" b="0" i="0" kern="1200" baseline="0">
                <a:solidFill>
                  <a:schemeClr val="dk1"/>
                </a:solidFill>
                <a:effectLst/>
                <a:latin typeface="+mn-lt"/>
                <a:ea typeface="+mn-ea"/>
                <a:cs typeface="+mn-cs"/>
              </a:rPr>
              <a:t>, необходимо заключать в кавычки: </a:t>
            </a:r>
          </a:p>
          <a:p>
            <a:pPr rtl="0" eaLnBrk="1" fontAlgn="auto" latinLnBrk="0" hangingPunct="1"/>
            <a:r>
              <a:rPr lang="ru" sz="1100" b="1" kern="1200">
                <a:solidFill>
                  <a:schemeClr val="dk1"/>
                </a:solidFill>
                <a:latin typeface="+mn-lt"/>
                <a:ea typeface="+mn-ea"/>
                <a:cs typeface="+mn-cs"/>
              </a:rPr>
              <a:t>=ЕСЛИ(C</a:t>
            </a:r>
            <a:r>
              <a:rPr lang="en-US" sz="1100" b="1" kern="1200">
                <a:solidFill>
                  <a:schemeClr val="dk1"/>
                </a:solidFill>
                <a:latin typeface="+mn-lt"/>
                <a:ea typeface="+mn-ea"/>
                <a:cs typeface="+mn-cs"/>
              </a:rPr>
              <a:t>9</a:t>
            </a:r>
            <a:r>
              <a:rPr lang="ru" sz="1100" b="1" kern="1200">
                <a:solidFill>
                  <a:schemeClr val="dk1"/>
                </a:solidFill>
                <a:latin typeface="+mn-lt"/>
                <a:ea typeface="+mn-ea"/>
                <a:cs typeface="+mn-cs"/>
              </a:rPr>
              <a:t>="Яблоко";"Да";"Нет")</a:t>
            </a:r>
            <a:endParaRPr lang="en-US" sz="800" b="1">
              <a:effectLst/>
            </a:endParaRPr>
          </a:p>
        </xdr:txBody>
      </xdr:sp>
      <xdr:pic>
        <xdr:nvPicPr>
          <xdr:cNvPr id="93" name="Лупа" descr="Лупа">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5476874</xdr:colOff>
      <xdr:row>41</xdr:row>
      <xdr:rowOff>123824</xdr:rowOff>
    </xdr:from>
    <xdr:to>
      <xdr:col>5</xdr:col>
      <xdr:colOff>552449</xdr:colOff>
      <xdr:row>47</xdr:row>
      <xdr:rowOff>95249</xdr:rowOff>
    </xdr:to>
    <xdr:grpSp>
      <xdr:nvGrpSpPr>
        <xdr:cNvPr id="94" name="СОВЕТ ЭКСПЕРТА" descr="СОВЕТ ЭКСПЕРТА">
          <a:extLst>
            <a:ext uri="{FF2B5EF4-FFF2-40B4-BE49-F238E27FC236}">
              <a16:creationId xmlns:a16="http://schemas.microsoft.com/office/drawing/2014/main" id="{4F3513E1-6B29-4E54-80FC-E2B36E732D7E}"/>
            </a:ext>
          </a:extLst>
        </xdr:cNvPr>
        <xdr:cNvGrpSpPr/>
      </xdr:nvGrpSpPr>
      <xdr:grpSpPr>
        <a:xfrm>
          <a:off x="6365874" y="8372474"/>
          <a:ext cx="4638675" cy="1076325"/>
          <a:chOff x="8448675" y="2143125"/>
          <a:chExt cx="3343264" cy="1107625"/>
        </a:xfrm>
      </xdr:grpSpPr>
      <xdr:pic>
        <xdr:nvPicPr>
          <xdr:cNvPr id="95" name="Графический объект 2" descr="Сова">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8448675" y="2170284"/>
            <a:ext cx="444647" cy="444647"/>
          </a:xfrm>
          <a:prstGeom prst="rect">
            <a:avLst/>
          </a:prstGeom>
        </xdr:spPr>
      </xdr:pic>
      <xdr:sp macro="" textlink="">
        <xdr:nvSpPr>
          <xdr:cNvPr id="96" name="Шаг"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Щелкните здесь, чтобы узнать больше об именованных диапазонах."/>
            <a:extLst>
              <a:ext uri="{FF2B5EF4-FFF2-40B4-BE49-F238E27FC236}">
                <a16:creationId xmlns:a16="http://schemas.microsoft.com/office/drawing/2014/main" id="{CDFC5BF1-DCF8-4B3F-9426-0E409672138F}"/>
              </a:ext>
            </a:extLst>
          </xdr:cNvPr>
          <xdr:cNvSpPr txBox="1"/>
        </xdr:nvSpPr>
        <xdr:spPr>
          <a:xfrm>
            <a:off x="8782052" y="2143125"/>
            <a:ext cx="3009887" cy="110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СОВЕТ ЭКСПЕРТА</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b="0" i="0" u="none" kern="0">
                <a:solidFill>
                  <a:schemeClr val="tx1">
                    <a:lumMod val="75000"/>
                    <a:lumOff val="25000"/>
                  </a:schemeClr>
                </a:solidFill>
                <a:ea typeface="Segoe UI" pitchFamily="34" charset="0"/>
                <a:cs typeface="Segoe UI Light" panose="020B0502040204020203" pitchFamily="34" charset="0"/>
              </a:rPr>
              <a:t>Благодаря </a:t>
            </a:r>
            <a:r>
              <a:rPr lang="ru" sz="1100" b="1" i="1" u="sng" kern="0">
                <a:solidFill>
                  <a:schemeClr val="accent1"/>
                </a:solidFill>
                <a:ea typeface="Segoe UI" pitchFamily="34" charset="0"/>
                <a:cs typeface="Segoe UI Light" panose="020B0502040204020203" pitchFamily="34" charset="0"/>
              </a:rPr>
              <a:t>именованным диапазонам</a:t>
            </a:r>
            <a:r>
              <a:rPr lang="ru" sz="1100" b="0" i="0" u="none" kern="0" baseline="0">
                <a:solidFill>
                  <a:schemeClr val="accent1"/>
                </a:solidFill>
                <a:ea typeface="Segoe UI" pitchFamily="34" charset="0"/>
                <a:cs typeface="Segoe UI Light" panose="020B0502040204020203" pitchFamily="34" charset="0"/>
              </a:rPr>
              <a:t> </a:t>
            </a:r>
            <a:r>
              <a:rPr lang="ru" sz="1100" kern="0" baseline="0">
                <a:solidFill>
                  <a:schemeClr val="bg2">
                    <a:lumMod val="25000"/>
                  </a:schemeClr>
                </a:solidFill>
                <a:ea typeface="Segoe UI" pitchFamily="34" charset="0"/>
                <a:cs typeface="Segoe UI Light" panose="020B0502040204020203" pitchFamily="34" charset="0"/>
              </a:rPr>
              <a:t>можно определить условия или значения один раз, а затем многократно использовать их в книге. Чтобы просмотреть все именованные диапазоны в книге, выберите </a:t>
            </a:r>
            <a:r>
              <a:rPr lang="ru" sz="1100" b="1" kern="0" baseline="0">
                <a:solidFill>
                  <a:schemeClr val="bg2">
                    <a:lumMod val="25000"/>
                  </a:schemeClr>
                </a:solidFill>
                <a:ea typeface="Segoe UI" pitchFamily="34" charset="0"/>
                <a:cs typeface="Segoe UI Light" panose="020B0502040204020203" pitchFamily="34" charset="0"/>
              </a:rPr>
              <a:t>Формулы</a:t>
            </a:r>
            <a:r>
              <a:rPr lang="ru" sz="1100" kern="0" baseline="0">
                <a:solidFill>
                  <a:schemeClr val="bg2">
                    <a:lumMod val="25000"/>
                  </a:schemeClr>
                </a:solidFill>
                <a:ea typeface="Segoe UI" pitchFamily="34" charset="0"/>
                <a:cs typeface="Segoe UI Light" panose="020B0502040204020203" pitchFamily="34" charset="0"/>
              </a:rPr>
              <a:t> &gt; </a:t>
            </a:r>
            <a:r>
              <a:rPr lang="ru" sz="1100" b="1" kern="0" baseline="0">
                <a:solidFill>
                  <a:schemeClr val="bg2">
                    <a:lumMod val="25000"/>
                  </a:schemeClr>
                </a:solidFill>
                <a:ea typeface="Segoe UI" pitchFamily="34" charset="0"/>
                <a:cs typeface="Segoe UI Light" panose="020B0502040204020203" pitchFamily="34" charset="0"/>
              </a:rPr>
              <a:t>Диспетчер имен.</a:t>
            </a:r>
            <a:r>
              <a:rPr lang="ru" sz="1100" b="0" kern="0" baseline="0">
                <a:solidFill>
                  <a:schemeClr val="bg2">
                    <a:lumMod val="25000"/>
                  </a:schemeClr>
                </a:solidFill>
                <a:ea typeface="Segoe UI" pitchFamily="34" charset="0"/>
                <a:cs typeface="Segoe UI Light" panose="020B0502040204020203" pitchFamily="34" charset="0"/>
              </a:rPr>
              <a:t> Щелкните здесь, чтобы узнать больше.</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66676</xdr:colOff>
      <xdr:row>31</xdr:row>
      <xdr:rowOff>128299</xdr:rowOff>
    </xdr:from>
    <xdr:to>
      <xdr:col>11</xdr:col>
      <xdr:colOff>495299</xdr:colOff>
      <xdr:row>40</xdr:row>
      <xdr:rowOff>77654</xdr:rowOff>
    </xdr:to>
    <xdr:grpSp>
      <xdr:nvGrpSpPr>
        <xdr:cNvPr id="97" name="ПОЛЕЗНЫЕ СВЕДЕНИЯ" descr="ПОЛЕЗНЫЕ СВЕДЕНИЯ&#10;&#10;">
          <a:extLst>
            <a:ext uri="{FF2B5EF4-FFF2-40B4-BE49-F238E27FC236}">
              <a16:creationId xmlns:a16="http://schemas.microsoft.com/office/drawing/2014/main" id="{B45D0037-257A-421E-9928-F95C71F032DA}"/>
            </a:ext>
          </a:extLst>
        </xdr:cNvPr>
        <xdr:cNvGrpSpPr/>
      </xdr:nvGrpSpPr>
      <xdr:grpSpPr>
        <a:xfrm>
          <a:off x="11128376" y="6484649"/>
          <a:ext cx="3476623" cy="1657505"/>
          <a:chOff x="6778625" y="15619705"/>
          <a:chExt cx="3174461" cy="1671345"/>
        </a:xfrm>
      </xdr:grpSpPr>
      <xdr:sp macro="" textlink="">
        <xdr:nvSpPr>
          <xdr:cNvPr id="98" name="Шаг"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При создании формулы Excel автоматически выводит цветные границы вокруг диапазонов, на которые она ссылается; при этом цвет границ соответствует цвету диапазона в формуле. Убедитесь в этом сами: выделите ячейку F33 и нажмите клавишу </a:t>
            </a:r>
            <a:r>
              <a:rPr lang="ru" sz="1100" b="1" i="0" kern="1200" baseline="0">
                <a:solidFill>
                  <a:schemeClr val="dk1"/>
                </a:solidFill>
                <a:effectLst/>
                <a:latin typeface="+mn-lt"/>
                <a:ea typeface="+mn-ea"/>
                <a:cs typeface="+mn-cs"/>
              </a:rPr>
              <a:t>F2</a:t>
            </a:r>
            <a:r>
              <a:rPr lang="ru" sz="1100" b="0" i="0" kern="1200" baseline="0">
                <a:solidFill>
                  <a:schemeClr val="dk1"/>
                </a:solidFill>
                <a:effectLst/>
                <a:latin typeface="+mn-lt"/>
                <a:ea typeface="+mn-ea"/>
                <a:cs typeface="+mn-cs"/>
              </a:rPr>
              <a:t>, чтобы изменить формулу.</a:t>
            </a:r>
            <a:endParaRPr lang="en-US" sz="1100">
              <a:effectLst/>
              <a:latin typeface="+mn-lt"/>
            </a:endParaRPr>
          </a:p>
        </xdr:txBody>
      </xdr:sp>
      <xdr:pic>
        <xdr:nvPicPr>
          <xdr:cNvPr id="99" name="Графический объект 147" descr="Очки">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2484107</xdr:colOff>
      <xdr:row>22</xdr:row>
      <xdr:rowOff>40387</xdr:rowOff>
    </xdr:to>
    <xdr:sp macro="" textlink="">
      <xdr:nvSpPr>
        <xdr:cNvPr id="100" name="btn_DeepDive" descr="Подробнее">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lientData/>
  </xdr:twoCellAnchor>
  <xdr:twoCellAnchor editAs="absolute">
    <xdr:from>
      <xdr:col>0</xdr:col>
      <xdr:colOff>333375</xdr:colOff>
      <xdr:row>23</xdr:row>
      <xdr:rowOff>47624</xdr:rowOff>
    </xdr:from>
    <xdr:to>
      <xdr:col>1</xdr:col>
      <xdr:colOff>5219700</xdr:colOff>
      <xdr:row>57</xdr:row>
      <xdr:rowOff>104775</xdr:rowOff>
    </xdr:to>
    <xdr:grpSp>
      <xdr:nvGrpSpPr>
        <xdr:cNvPr id="31" name="Группа 30">
          <a:extLst>
            <a:ext uri="{FF2B5EF4-FFF2-40B4-BE49-F238E27FC236}">
              <a16:creationId xmlns:a16="http://schemas.microsoft.com/office/drawing/2014/main" id="{D5949D2E-3383-4D0F-B2BE-8F45CB07F6DF}"/>
            </a:ext>
          </a:extLst>
        </xdr:cNvPr>
        <xdr:cNvGrpSpPr/>
      </xdr:nvGrpSpPr>
      <xdr:grpSpPr>
        <a:xfrm>
          <a:off x="333375" y="4911724"/>
          <a:ext cx="5775325" cy="6388101"/>
          <a:chOff x="333375" y="5000624"/>
          <a:chExt cx="5734050" cy="6646238"/>
        </a:xfrm>
      </xdr:grpSpPr>
      <xdr:sp macro="" textlink="">
        <xdr:nvSpPr>
          <xdr:cNvPr id="101" name="текст_ФонКурса" descr="Фон">
            <a:extLst>
              <a:ext uri="{FF2B5EF4-FFF2-40B4-BE49-F238E27FC236}">
                <a16:creationId xmlns:a16="http://schemas.microsoft.com/office/drawing/2014/main" id="{D30CE2FF-D296-4C22-A916-909B28036CE0}"/>
              </a:ext>
            </a:extLst>
          </xdr:cNvPr>
          <xdr:cNvSpPr/>
        </xdr:nvSpPr>
        <xdr:spPr>
          <a:xfrm>
            <a:off x="333375" y="5000624"/>
            <a:ext cx="5734050" cy="664623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текст_ЗаголовокКурса" descr="Оператор ЕСЛИ с другой функцией">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Оператор ЕСЛИ с другой функцией</a:t>
            </a:r>
          </a:p>
        </xdr:txBody>
      </xdr:sp>
      <xdr:cxnSp macro="">
        <xdr:nvCxnSpPr>
          <xdr:cNvPr id="103" name="текст_Курсстрока1" descr="Декоративная линия">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текст_Курсстрока2" descr="Декоративная линия">
            <a:extLst>
              <a:ext uri="{FF2B5EF4-FFF2-40B4-BE49-F238E27FC236}">
                <a16:creationId xmlns:a16="http://schemas.microsoft.com/office/drawing/2014/main" id="{8891E0FB-F07B-444F-B967-54078E830D13}"/>
              </a:ext>
            </a:extLst>
          </xdr:cNvPr>
          <xdr:cNvCxnSpPr>
            <a:cxnSpLocks/>
          </xdr:cNvCxnSpPr>
        </xdr:nvCxnSpPr>
        <xdr:spPr>
          <a:xfrm>
            <a:off x="546103" y="1091257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текст_КурсВведение" descr="С помощью операторов ЕСЛИ также можно выполнять дополнительные вычисления при соблюдении определенного условия. В этом примере мы определим, нужно ли взимать НДС, и вычислим его, если условие соблюдается.&#10;&#10;">
            <a:extLst>
              <a:ext uri="{FF2B5EF4-FFF2-40B4-BE49-F238E27FC236}">
                <a16:creationId xmlns:a16="http://schemas.microsoft.com/office/drawing/2014/main" id="{ADFF8084-9F56-49BC-A834-D77F4DF98649}"/>
              </a:ext>
            </a:extLst>
          </xdr:cNvPr>
          <xdr:cNvSpPr txBox="1"/>
        </xdr:nvSpPr>
        <xdr:spPr>
          <a:xfrm>
            <a:off x="571663" y="5716150"/>
            <a:ext cx="5251444" cy="703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С помощью операторов ЕСЛИ также можно выполнять дополнительные вычисления при соблюдении определенного условия. В этом примере мы определим, нужно ли взимать НДС, и вычислим его, если условие соблюдается.</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группа_Шаг">
            <a:extLst>
              <a:ext uri="{FF2B5EF4-FFF2-40B4-BE49-F238E27FC236}">
                <a16:creationId xmlns:a16="http://schemas.microsoft.com/office/drawing/2014/main" id="{5CDE601E-EF9E-420E-80FC-F58C2BA9720A}"/>
              </a:ext>
            </a:extLst>
          </xdr:cNvPr>
          <xdr:cNvGrpSpPr/>
        </xdr:nvGrpSpPr>
        <xdr:grpSpPr>
          <a:xfrm>
            <a:off x="561975" y="6486525"/>
            <a:ext cx="5295900" cy="1076324"/>
            <a:chOff x="581211" y="7810500"/>
            <a:chExt cx="5261541" cy="1076324"/>
          </a:xfrm>
        </xdr:grpSpPr>
        <xdr:sp macro="" textlink="">
          <xdr:nvSpPr>
            <xdr:cNvPr id="107" name="текст_Шаг"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7"/>
              <a:ext cx="4844383" cy="103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 ячейке F33 мы ввели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=ЕСЛИ(E33="Да";F31*НДС;0)</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где «НДС» — это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именованный диапазон</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со значением 0,0825. Формула означает следующее: если значение в ячейке E33 равно «Да», следует умножить значение в ячейке F31 на НДС, в противном случае вернуть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Выберите «Нет» вместо «Да» в ячейке E33 и посмотрите, как изменится вычисление.</a:t>
              </a:r>
            </a:p>
          </xdr:txBody>
        </xdr:sp>
        <xdr:sp macro="" textlink="">
          <xdr:nvSpPr>
            <xdr:cNvPr id="108" name="фигура_Шаг"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grpSp>
        <xdr:nvGrpSpPr>
          <xdr:cNvPr id="109" name="группа_Шаг">
            <a:extLst>
              <a:ext uri="{FF2B5EF4-FFF2-40B4-BE49-F238E27FC236}">
                <a16:creationId xmlns:a16="http://schemas.microsoft.com/office/drawing/2014/main" id="{BFF24217-919E-4D15-B472-AB89F019AF8E}"/>
              </a:ext>
            </a:extLst>
          </xdr:cNvPr>
          <xdr:cNvGrpSpPr/>
        </xdr:nvGrpSpPr>
        <xdr:grpSpPr>
          <a:xfrm>
            <a:off x="561975" y="7982308"/>
            <a:ext cx="5229626" cy="876300"/>
            <a:chOff x="581211" y="8134708"/>
            <a:chExt cx="5195697" cy="876300"/>
          </a:xfrm>
        </xdr:grpSpPr>
        <xdr:sp macro="" textlink="">
          <xdr:nvSpPr>
            <xdr:cNvPr id="110" name="текст_Шаг" descr="Затем мы добавим оператор ЕСЛИ, чтобы рассчитать стоимость доставки, если она требуется. В ячейке F35 указана формула =ЕСЛИ(E35=&quot;Да&quot;;СУММ(D28:D29)*1,25;0). Она означает следующее: если ячейка E35 содержит значение «Да», следует вычислить сумму в столбце «Количество» приведенной выше таблицы и умножить ее на 1,25. В противном случае возвращается значение 0.&#10;">
              <a:extLst>
                <a:ext uri="{FF2B5EF4-FFF2-40B4-BE49-F238E27FC236}">
                  <a16:creationId xmlns:a16="http://schemas.microsoft.com/office/drawing/2014/main" id="{AEA982A9-56DB-413C-8C06-090FF22D1BCD}"/>
                </a:ext>
              </a:extLst>
            </xdr:cNvPr>
            <xdr:cNvSpPr txBox="1"/>
          </xdr:nvSpPr>
          <xdr:spPr>
            <a:xfrm>
              <a:off x="998369" y="8176666"/>
              <a:ext cx="4778539" cy="8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Затем мы добавим оператор ЕСЛИ, чтобы рассчитать стоимость доставки, если она требуется. В ячейке F35 указана формула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=ЕСЛИ(E35="Да";СУММ(D28:D29)*1,25;0)</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Она означает следующее: если ячейка E35 содержит значение «Да», следует вычислить сумму в столбце «Количество» приведенной выше таблицы и умножить ее на 1,25. В противном случае возвращается значение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фигура_Шаг" descr="2">
              <a:extLst>
                <a:ext uri="{FF2B5EF4-FFF2-40B4-BE49-F238E27FC236}">
                  <a16:creationId xmlns:a16="http://schemas.microsoft.com/office/drawing/2014/main" id="{BCCAD99D-66BF-4E4A-8BE8-EB9E7692B65E}"/>
                </a:ext>
              </a:extLst>
            </xdr:cNvPr>
            <xdr:cNvSpPr/>
          </xdr:nvSpPr>
          <xdr:spPr>
            <a:xfrm>
              <a:off x="581211" y="8134708"/>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grpSp>
        <xdr:nvGrpSpPr>
          <xdr:cNvPr id="112" name="группа_Шаг">
            <a:extLst>
              <a:ext uri="{FF2B5EF4-FFF2-40B4-BE49-F238E27FC236}">
                <a16:creationId xmlns:a16="http://schemas.microsoft.com/office/drawing/2014/main" id="{BF6B2B89-C936-492B-9E7C-BBD3854AF4D9}"/>
              </a:ext>
            </a:extLst>
          </xdr:cNvPr>
          <xdr:cNvGrpSpPr/>
        </xdr:nvGrpSpPr>
        <xdr:grpSpPr>
          <a:xfrm>
            <a:off x="561975" y="9287660"/>
            <a:ext cx="5229626" cy="1405653"/>
            <a:chOff x="581211" y="8525660"/>
            <a:chExt cx="5195697" cy="1405653"/>
          </a:xfrm>
        </xdr:grpSpPr>
        <xdr:sp macro="" textlink="">
          <xdr:nvSpPr>
            <xdr:cNvPr id="113" name="текст_Шаг" descr="Теперь замените 1,25 в формуле в ячейке F35 словом «Доставка». По мере ввода Excel найдет и предложит вам это значение. Нажмите клавишу TAB, чтобы ввести его. Это именованный диапазон, который мы определили с помощью команды «Формулы» &gt; «Задать имя». Если вам когда-либо потребуется изменить стоимость доставки, достаточно сделать это один раз, после чего можно использовать имя «Доставка» в любой ячейке книги.&#10;&#10;">
              <a:extLst>
                <a:ext uri="{FF2B5EF4-FFF2-40B4-BE49-F238E27FC236}">
                  <a16:creationId xmlns:a16="http://schemas.microsoft.com/office/drawing/2014/main" id="{A722657B-F5BE-4EA5-BAAE-C570DA0E3B71}"/>
                </a:ext>
              </a:extLst>
            </xdr:cNvPr>
            <xdr:cNvSpPr txBox="1"/>
          </xdr:nvSpPr>
          <xdr:spPr>
            <a:xfrm>
              <a:off x="998369" y="8567626"/>
              <a:ext cx="4778539" cy="1363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Теперь замените 1,25 в формуле из ячейки F35 на слово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Доставка"</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По мере ввода Excel найдет и предложит вам это значение. Нажмите клавишу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чтобы ввести его. Это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именованный диапазон</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который мы определили с помощью команды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Формулы</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Задать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имя</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Если вам когда-либо потребуется изменить стоимость доставки, достаточно сделать это один раз, после чего можно использовать имя «Доставка» в любой ячейке книги.</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фигура_Шаг" descr="3">
              <a:extLst>
                <a:ext uri="{FF2B5EF4-FFF2-40B4-BE49-F238E27FC236}">
                  <a16:creationId xmlns:a16="http://schemas.microsoft.com/office/drawing/2014/main" id="{9DDD420D-C72F-4430-9995-3824DE1CAC4D}"/>
                </a:ext>
              </a:extLst>
            </xdr:cNvPr>
            <xdr:cNvSpPr/>
          </xdr:nvSpPr>
          <xdr:spPr>
            <a:xfrm>
              <a:off x="581211" y="852566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54</xdr:row>
      <xdr:rowOff>171450</xdr:rowOff>
    </xdr:from>
    <xdr:to>
      <xdr:col>1</xdr:col>
      <xdr:colOff>980459</xdr:colOff>
      <xdr:row>56</xdr:row>
      <xdr:rowOff>125899</xdr:rowOff>
    </xdr:to>
    <xdr:sp macro="" textlink="">
      <xdr:nvSpPr>
        <xdr:cNvPr id="115" name="Кнопка «Подробнее»" descr="Вернуться на предыдущий лист">
          <a:hlinkClick xmlns:r="http://schemas.openxmlformats.org/officeDocument/2006/relationships" r:id="rId10" tooltip="Щелкните здесь, чтобы вернуться на предыдущий лист"/>
          <a:extLst>
            <a:ext uri="{FF2B5EF4-FFF2-40B4-BE49-F238E27FC236}">
              <a16:creationId xmlns:a16="http://schemas.microsoft.com/office/drawing/2014/main" id="{F139BCB5-BA52-4BA9-B27E-80EDF1CA9815}"/>
            </a:ext>
          </a:extLst>
        </xdr:cNvPr>
        <xdr:cNvSpPr/>
      </xdr:nvSpPr>
      <xdr:spPr>
        <a:xfrm flipH="1">
          <a:off x="552450" y="111347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1</xdr:col>
      <xdr:colOff>3684072</xdr:colOff>
      <xdr:row>54</xdr:row>
      <xdr:rowOff>171450</xdr:rowOff>
    </xdr:from>
    <xdr:to>
      <xdr:col>1</xdr:col>
      <xdr:colOff>4959806</xdr:colOff>
      <xdr:row>56</xdr:row>
      <xdr:rowOff>125899</xdr:rowOff>
    </xdr:to>
    <xdr:sp macro="" textlink="">
      <xdr:nvSpPr>
        <xdr:cNvPr id="116" name="Кнопка «Далее»" descr="Перейти к следующему листу">
          <a:hlinkClick xmlns:r="http://schemas.openxmlformats.org/officeDocument/2006/relationships" r:id="rId1" tooltip="Щелкните здесь, чтобы перейти на следующий лист"/>
          <a:extLst>
            <a:ext uri="{FF2B5EF4-FFF2-40B4-BE49-F238E27FC236}">
              <a16:creationId xmlns:a16="http://schemas.microsoft.com/office/drawing/2014/main" id="{BBF61831-9570-4211-818C-38318F38D015}"/>
            </a:ext>
          </a:extLst>
        </xdr:cNvPr>
        <xdr:cNvSpPr/>
      </xdr:nvSpPr>
      <xdr:spPr>
        <a:xfrm>
          <a:off x="4531797" y="111347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clientData fPrintsWithSheet="0"/>
  </xdr:twoCellAnchor>
  <xdr:twoCellAnchor editAs="absolute">
    <xdr:from>
      <xdr:col>0</xdr:col>
      <xdr:colOff>352425</xdr:colOff>
      <xdr:row>57</xdr:row>
      <xdr:rowOff>180975</xdr:rowOff>
    </xdr:from>
    <xdr:to>
      <xdr:col>1</xdr:col>
      <xdr:colOff>5237988</xdr:colOff>
      <xdr:row>71</xdr:row>
      <xdr:rowOff>47625</xdr:rowOff>
    </xdr:to>
    <xdr:grpSp>
      <xdr:nvGrpSpPr>
        <xdr:cNvPr id="117" name="Группа 116">
          <a:extLst>
            <a:ext uri="{FF2B5EF4-FFF2-40B4-BE49-F238E27FC236}">
              <a16:creationId xmlns:a16="http://schemas.microsoft.com/office/drawing/2014/main" id="{A4810020-C4C7-483B-BB90-6111CE7B8559}"/>
            </a:ext>
          </a:extLst>
        </xdr:cNvPr>
        <xdr:cNvGrpSpPr/>
      </xdr:nvGrpSpPr>
      <xdr:grpSpPr>
        <a:xfrm>
          <a:off x="352425" y="11376025"/>
          <a:ext cx="5774563" cy="2444750"/>
          <a:chOff x="352425" y="10715625"/>
          <a:chExt cx="5733288" cy="2390775"/>
        </a:xfrm>
      </xdr:grpSpPr>
      <xdr:sp macro="" textlink="">
        <xdr:nvSpPr>
          <xdr:cNvPr id="118" name="Прямоугольник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Шаг" descr="Дополнительные сведения в Интернете&#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Прямая соединительная линия 120" descr="Декоративная линия">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Прямая соединительная линия 71" descr="Декоративная линия">
            <a:extLst>
              <a:ext uri="{FF2B5EF4-FFF2-40B4-BE49-F238E27FC236}">
                <a16:creationId xmlns:a16="http://schemas.microsoft.com/office/drawing/2014/main" id="{C5EC57CE-9B46-46D7-8D21-0D9415D893AF}"/>
              </a:ext>
            </a:extLst>
          </xdr:cNvPr>
          <xdr:cNvCxnSpPr>
            <a:cxnSpLocks/>
          </xdr:cNvCxnSpPr>
        </xdr:nvCxnSpPr>
        <xdr:spPr>
          <a:xfrm>
            <a:off x="544407" y="1131312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Прямая соединительная линия 72" descr="Декоративная линия">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61</xdr:row>
      <xdr:rowOff>111844</xdr:rowOff>
    </xdr:from>
    <xdr:to>
      <xdr:col>1</xdr:col>
      <xdr:colOff>2581275</xdr:colOff>
      <xdr:row>63</xdr:row>
      <xdr:rowOff>89923</xdr:rowOff>
    </xdr:to>
    <xdr:grpSp>
      <xdr:nvGrpSpPr>
        <xdr:cNvPr id="30" name="Группа 29">
          <a:extLst>
            <a:ext uri="{FF2B5EF4-FFF2-40B4-BE49-F238E27FC236}">
              <a16:creationId xmlns:a16="http://schemas.microsoft.com/office/drawing/2014/main" id="{734055A1-8444-407E-B760-0BF685C60AE8}"/>
            </a:ext>
          </a:extLst>
        </xdr:cNvPr>
        <xdr:cNvGrpSpPr/>
      </xdr:nvGrpSpPr>
      <xdr:grpSpPr>
        <a:xfrm>
          <a:off x="562406" y="12043494"/>
          <a:ext cx="2907869" cy="346379"/>
          <a:chOff x="562406" y="11418019"/>
          <a:chExt cx="2866594" cy="359079"/>
        </a:xfrm>
      </xdr:grpSpPr>
      <xdr:sp macro="" textlink="">
        <xdr:nvSpPr>
          <xdr:cNvPr id="122" name="Шаг" descr="Гиперссылка на веб-страницу о функции ЕСЛИ&#10;&#10;">
            <a:hlinkClick xmlns:r="http://schemas.openxmlformats.org/officeDocument/2006/relationships" r:id="rId11" tooltip="Подробные сведения о функции ЕСЛИ в Интернете"/>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ЕСЛИ</a:t>
            </a:r>
          </a:p>
        </xdr:txBody>
      </xdr:sp>
      <xdr:pic>
        <xdr:nvPicPr>
          <xdr:cNvPr id="123" name="Графический объект 22" descr="Стрелка">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63</xdr:row>
      <xdr:rowOff>105910</xdr:rowOff>
    </xdr:from>
    <xdr:to>
      <xdr:col>1</xdr:col>
      <xdr:colOff>2609850</xdr:colOff>
      <xdr:row>65</xdr:row>
      <xdr:rowOff>89299</xdr:rowOff>
    </xdr:to>
    <xdr:grpSp>
      <xdr:nvGrpSpPr>
        <xdr:cNvPr id="29" name="Группа 28">
          <a:extLst>
            <a:ext uri="{FF2B5EF4-FFF2-40B4-BE49-F238E27FC236}">
              <a16:creationId xmlns:a16="http://schemas.microsoft.com/office/drawing/2014/main" id="{B13CA61E-C0BF-4685-82BB-1ADFEB7A3BE0}"/>
            </a:ext>
          </a:extLst>
        </xdr:cNvPr>
        <xdr:cNvGrpSpPr/>
      </xdr:nvGrpSpPr>
      <xdr:grpSpPr>
        <a:xfrm>
          <a:off x="562406" y="12405860"/>
          <a:ext cx="2936444" cy="351689"/>
          <a:chOff x="562406" y="11793085"/>
          <a:chExt cx="2895169" cy="364389"/>
        </a:xfrm>
      </xdr:grpSpPr>
      <xdr:sp macro="" textlink="">
        <xdr:nvSpPr>
          <xdr:cNvPr id="124" name="Шаг" descr="Гиперссылка на веб-страницу о функции ЕСЛИМН&#10;">
            <a:hlinkClick xmlns:r="http://schemas.openxmlformats.org/officeDocument/2006/relationships" r:id="rId14" tooltip="Подробные сведения о функции ЕСЛИМН в Интернете"/>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ЕСЛИМН</a:t>
            </a:r>
          </a:p>
        </xdr:txBody>
      </xdr:sp>
      <xdr:pic>
        <xdr:nvPicPr>
          <xdr:cNvPr id="125" name="Графический объект 22" descr="Стрелка">
            <a:hlinkClick xmlns:r="http://schemas.openxmlformats.org/officeDocument/2006/relationships" r:id="rId14" tooltip="Дополнительные сведения в Интернете"/>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67</xdr:row>
      <xdr:rowOff>136828</xdr:rowOff>
    </xdr:from>
    <xdr:to>
      <xdr:col>1</xdr:col>
      <xdr:colOff>4086225</xdr:colOff>
      <xdr:row>69</xdr:row>
      <xdr:rowOff>120217</xdr:rowOff>
    </xdr:to>
    <xdr:grpSp>
      <xdr:nvGrpSpPr>
        <xdr:cNvPr id="20" name="Группа 19">
          <a:extLst>
            <a:ext uri="{FF2B5EF4-FFF2-40B4-BE49-F238E27FC236}">
              <a16:creationId xmlns:a16="http://schemas.microsoft.com/office/drawing/2014/main" id="{0552D274-B7DD-441F-82AB-F9C18F3F1907}"/>
            </a:ext>
          </a:extLst>
        </xdr:cNvPr>
        <xdr:cNvGrpSpPr/>
      </xdr:nvGrpSpPr>
      <xdr:grpSpPr>
        <a:xfrm>
          <a:off x="562406" y="13173378"/>
          <a:ext cx="4412819" cy="351689"/>
          <a:chOff x="562406" y="12586003"/>
          <a:chExt cx="4371544" cy="364389"/>
        </a:xfrm>
      </xdr:grpSpPr>
      <xdr:sp macro="" textlink="">
        <xdr:nvSpPr>
          <xdr:cNvPr id="126" name="Шаг" descr="Гиперссылка на бесплатные учебные веб-курсы по Excel&#10;">
            <a:hlinkClick xmlns:r="http://schemas.openxmlformats.org/officeDocument/2006/relationships" r:id="rId15" tooltip="Сведения в Интернете о бесплатных учебных веб-курсах по Excel"/>
            <a:extLst>
              <a:ext uri="{FF2B5EF4-FFF2-40B4-BE49-F238E27FC236}">
                <a16:creationId xmlns:a16="http://schemas.microsoft.com/office/drawing/2014/main" id="{7825C514-8FA2-4A6D-AF39-649B9CAF9255}"/>
              </a:ext>
            </a:extLst>
          </xdr:cNvPr>
          <xdr:cNvSpPr txBox="1"/>
        </xdr:nvSpPr>
        <xdr:spPr>
          <a:xfrm>
            <a:off x="1040199" y="12637107"/>
            <a:ext cx="38937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Бесплатные учебные веб-курсы по Excel</a:t>
            </a:r>
          </a:p>
        </xdr:txBody>
      </xdr:sp>
      <xdr:pic>
        <xdr:nvPicPr>
          <xdr:cNvPr id="127" name="Графический объект 22" descr="Стрелка">
            <a:hlinkClick xmlns:r="http://schemas.openxmlformats.org/officeDocument/2006/relationships" r:id="rId15" tooltip="Дополнительные сведения в Интернете"/>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65</xdr:row>
      <xdr:rowOff>105286</xdr:rowOff>
    </xdr:from>
    <xdr:to>
      <xdr:col>1</xdr:col>
      <xdr:colOff>2609850</xdr:colOff>
      <xdr:row>67</xdr:row>
      <xdr:rowOff>88675</xdr:rowOff>
    </xdr:to>
    <xdr:grpSp>
      <xdr:nvGrpSpPr>
        <xdr:cNvPr id="25" name="Группа 24">
          <a:extLst>
            <a:ext uri="{FF2B5EF4-FFF2-40B4-BE49-F238E27FC236}">
              <a16:creationId xmlns:a16="http://schemas.microsoft.com/office/drawing/2014/main" id="{F1DB9CDB-5B09-4600-8014-FE097D5CAA92}"/>
            </a:ext>
          </a:extLst>
        </xdr:cNvPr>
        <xdr:cNvGrpSpPr/>
      </xdr:nvGrpSpPr>
      <xdr:grpSpPr>
        <a:xfrm>
          <a:off x="562406" y="12773536"/>
          <a:ext cx="2936444" cy="351689"/>
          <a:chOff x="562406" y="12173461"/>
          <a:chExt cx="2895169" cy="364389"/>
        </a:xfrm>
      </xdr:grpSpPr>
      <xdr:sp macro="" textlink="">
        <xdr:nvSpPr>
          <xdr:cNvPr id="128" name="Шаг" descr="Гиперссылка на веб-страницу о сложных операторах ЕСЛИ&#10;">
            <a:hlinkClick xmlns:r="http://schemas.openxmlformats.org/officeDocument/2006/relationships" r:id="rId16" tooltip="Подробные сведения о сложных операторах ЕСЛИ в Интернете"/>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Сложные операторы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ЕСЛИ</a:t>
            </a:r>
          </a:p>
        </xdr:txBody>
      </xdr:sp>
      <xdr:pic>
        <xdr:nvPicPr>
          <xdr:cNvPr id="129" name="Графический объект 22" descr="Стрелка">
            <a:hlinkClick xmlns:r="http://schemas.openxmlformats.org/officeDocument/2006/relationships" r:id="rId16" tooltip="Дополнительные сведения в Интернете"/>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19050</xdr:rowOff>
    </xdr:from>
    <xdr:to>
      <xdr:col>4</xdr:col>
      <xdr:colOff>409215</xdr:colOff>
      <xdr:row>59</xdr:row>
      <xdr:rowOff>133074</xdr:rowOff>
    </xdr:to>
    <xdr:pic>
      <xdr:nvPicPr>
        <xdr:cNvPr id="2" name="Рисунок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791325" y="9839325"/>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32</xdr:row>
      <xdr:rowOff>85725</xdr:rowOff>
    </xdr:to>
    <xdr:sp macro="" textlink="">
      <xdr:nvSpPr>
        <xdr:cNvPr id="81" name="текст_ФонКурса" descr="Фон">
          <a:extLst>
            <a:ext uri="{FF2B5EF4-FFF2-40B4-BE49-F238E27FC236}">
              <a16:creationId xmlns:a16="http://schemas.microsoft.com/office/drawing/2014/main" id="{CCCCB7BF-CE8C-47D9-ADC2-CAB1C8F28444}"/>
            </a:ext>
          </a:extLst>
        </xdr:cNvPr>
        <xdr:cNvSpPr/>
      </xdr:nvSpPr>
      <xdr:spPr>
        <a:xfrm>
          <a:off x="333375" y="361950"/>
          <a:ext cx="5734050" cy="63912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текст_ЗаголовокКурса" descr="ВПР">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ВПР</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текст_Курсстрока1" descr="Декоративная линия">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27</xdr:row>
      <xdr:rowOff>159254</xdr:rowOff>
    </xdr:from>
    <xdr:to>
      <xdr:col>1</xdr:col>
      <xdr:colOff>4976799</xdr:colOff>
      <xdr:row>27</xdr:row>
      <xdr:rowOff>159254</xdr:rowOff>
    </xdr:to>
    <xdr:cxnSp macro="">
      <xdr:nvCxnSpPr>
        <xdr:cNvPr id="84" name="текст_Курсстрока2" descr="Декоративная линия">
          <a:extLst>
            <a:ext uri="{FF2B5EF4-FFF2-40B4-BE49-F238E27FC236}">
              <a16:creationId xmlns:a16="http://schemas.microsoft.com/office/drawing/2014/main" id="{9A557736-21EE-450F-A993-CC32130FE9FB}"/>
            </a:ext>
          </a:extLst>
        </xdr:cNvPr>
        <xdr:cNvCxnSpPr>
          <a:cxnSpLocks/>
        </xdr:cNvCxnSpPr>
      </xdr:nvCxnSpPr>
      <xdr:spPr>
        <a:xfrm>
          <a:off x="576276" y="5874254"/>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6</xdr:row>
      <xdr:rowOff>0</xdr:rowOff>
    </xdr:to>
    <xdr:sp macro="" textlink="">
      <xdr:nvSpPr>
        <xdr:cNvPr id="85" name="текст_КурсВведение" descr="ВПР — одна из самых популярных (и наших любимых!) функций Excel. Она позволяет найти значение в столбце слева, а затем вернуть данные из другого столбца справа. У функции ВПР следующий синтаксис:&#10;&#10;">
          <a:extLst>
            <a:ext uri="{FF2B5EF4-FFF2-40B4-BE49-F238E27FC236}">
              <a16:creationId xmlns:a16="http://schemas.microsoft.com/office/drawing/2014/main" id="{F9326461-020C-4B3F-9364-21D592985D33}"/>
            </a:ext>
          </a:extLst>
        </xdr:cNvPr>
        <xdr:cNvSpPr txBox="1"/>
      </xdr:nvSpPr>
      <xdr:spPr>
        <a:xfrm>
          <a:off x="571663" y="1062116"/>
          <a:ext cx="5251444" cy="652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ВПР — одна из самых популярных (и наших любимых!) функций Excel. Она позволяет найти значение в столбце слева, а затем вернуть данные из другого столбца справа. У функции ВПР следующий синтаксис:</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19</xdr:row>
      <xdr:rowOff>166663</xdr:rowOff>
    </xdr:from>
    <xdr:to>
      <xdr:col>1</xdr:col>
      <xdr:colOff>4991587</xdr:colOff>
      <xdr:row>23</xdr:row>
      <xdr:rowOff>114300</xdr:rowOff>
    </xdr:to>
    <xdr:grpSp>
      <xdr:nvGrpSpPr>
        <xdr:cNvPr id="3" name="Группа 2">
          <a:extLst>
            <a:ext uri="{FF2B5EF4-FFF2-40B4-BE49-F238E27FC236}">
              <a16:creationId xmlns:a16="http://schemas.microsoft.com/office/drawing/2014/main" id="{A668747A-127E-4399-9A99-C2F143BEE89C}"/>
            </a:ext>
          </a:extLst>
        </xdr:cNvPr>
        <xdr:cNvGrpSpPr/>
      </xdr:nvGrpSpPr>
      <xdr:grpSpPr>
        <a:xfrm>
          <a:off x="600144" y="4357663"/>
          <a:ext cx="5280443" cy="709637"/>
          <a:chOff x="561975" y="4357663"/>
          <a:chExt cx="5229626" cy="709637"/>
        </a:xfrm>
      </xdr:grpSpPr>
      <xdr:sp macro="" textlink="">
        <xdr:nvSpPr>
          <xdr:cNvPr id="87" name="текст_Шаг" descr="В ячейке D22 введите =ВПР(C22;C17:D20;2;ЛОЖЬ). Правильный ответ для значения «Яблоки» — 50. Функция ВПР нашла значение «Яблоки», а затем вернула количество, указанное в столбце справа от него.&#10;&#10;">
            <a:extLst>
              <a:ext uri="{FF2B5EF4-FFF2-40B4-BE49-F238E27FC236}">
                <a16:creationId xmlns:a16="http://schemas.microsoft.com/office/drawing/2014/main" id="{86ABB85B-8210-41EF-B43E-824CD9F5377E}"/>
              </a:ext>
            </a:extLst>
          </xdr:cNvPr>
          <xdr:cNvSpPr txBox="1"/>
        </xdr:nvSpPr>
        <xdr:spPr>
          <a:xfrm>
            <a:off x="981857" y="4399621"/>
            <a:ext cx="4809744" cy="6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 ячейке D22 введите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=ВПР(C22;C17:D20;2;ЛОЖЬ)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Правильный ответ для значения «Яблоки» — 50. Функция ВПР нашла значение «Яблоки», а затем вернула количество, указанное в столбце справа от него.</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фигура_Шаг"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600144</xdr:colOff>
      <xdr:row>23</xdr:row>
      <xdr:rowOff>119038</xdr:rowOff>
    </xdr:from>
    <xdr:to>
      <xdr:col>1</xdr:col>
      <xdr:colOff>4991587</xdr:colOff>
      <xdr:row>27</xdr:row>
      <xdr:rowOff>95250</xdr:rowOff>
    </xdr:to>
    <xdr:grpSp>
      <xdr:nvGrpSpPr>
        <xdr:cNvPr id="2" name="Группа 1">
          <a:extLst>
            <a:ext uri="{FF2B5EF4-FFF2-40B4-BE49-F238E27FC236}">
              <a16:creationId xmlns:a16="http://schemas.microsoft.com/office/drawing/2014/main" id="{7248ACEA-EF5C-407C-9476-B09DAE8F48D8}"/>
            </a:ext>
          </a:extLst>
        </xdr:cNvPr>
        <xdr:cNvGrpSpPr/>
      </xdr:nvGrpSpPr>
      <xdr:grpSpPr>
        <a:xfrm>
          <a:off x="600144" y="5072038"/>
          <a:ext cx="5280443" cy="738212"/>
          <a:chOff x="561975" y="5072038"/>
          <a:chExt cx="5229626" cy="738212"/>
        </a:xfrm>
      </xdr:grpSpPr>
      <xdr:sp macro="" textlink="">
        <xdr:nvSpPr>
          <xdr:cNvPr id="90" name="текст_Шаг" descr="Теперь попробуйте самостоятельно ввести формулу для таблицы «Мясо» в ячейку G22. Вы должны получить формулу =ВПР(F22;F17:G20;2;ЛОЖЬ).&#10;&#10;">
            <a:extLst>
              <a:ext uri="{FF2B5EF4-FFF2-40B4-BE49-F238E27FC236}">
                <a16:creationId xmlns:a16="http://schemas.microsoft.com/office/drawing/2014/main" id="{B68C980F-AA7F-4426-944A-38ECD1891095}"/>
              </a:ext>
            </a:extLst>
          </xdr:cNvPr>
          <xdr:cNvSpPr txBox="1"/>
        </xdr:nvSpPr>
        <xdr:spPr>
          <a:xfrm>
            <a:off x="981857" y="5113996"/>
            <a:ext cx="4809744" cy="696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Теперь попробуйте самостоятельно ввести формулу для таблицы «Мясо» в ячейку G22. Должна получиться формула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=ВПР(F22;F17:G20;2;ЛОЖЬ)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фигура_Шаг"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28</xdr:row>
      <xdr:rowOff>176188</xdr:rowOff>
    </xdr:from>
    <xdr:to>
      <xdr:col>1</xdr:col>
      <xdr:colOff>4959806</xdr:colOff>
      <xdr:row>30</xdr:row>
      <xdr:rowOff>130637</xdr:rowOff>
    </xdr:to>
    <xdr:sp macro="" textlink="">
      <xdr:nvSpPr>
        <xdr:cNvPr id="92" name="Кнопка «Далее»" descr="Перейти к следующему листу">
          <a:hlinkClick xmlns:r="http://schemas.openxmlformats.org/officeDocument/2006/relationships" r:id="rId1" tooltip="Щелкните здесь, чтобы перейти на следующий лист"/>
          <a:extLst>
            <a:ext uri="{FF2B5EF4-FFF2-40B4-BE49-F238E27FC236}">
              <a16:creationId xmlns:a16="http://schemas.microsoft.com/office/drawing/2014/main" id="{36902CA8-91B2-4B89-B6B0-496D7B8D6012}"/>
            </a:ext>
          </a:extLst>
        </xdr:cNvPr>
        <xdr:cNvSpPr/>
      </xdr:nvSpPr>
      <xdr:spPr>
        <a:xfrm>
          <a:off x="4532361" y="60816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clientData/>
  </xdr:twoCellAnchor>
  <xdr:twoCellAnchor>
    <xdr:from>
      <xdr:col>0</xdr:col>
      <xdr:colOff>333375</xdr:colOff>
      <xdr:row>65</xdr:row>
      <xdr:rowOff>19021</xdr:rowOff>
    </xdr:from>
    <xdr:to>
      <xdr:col>1</xdr:col>
      <xdr:colOff>5218938</xdr:colOff>
      <xdr:row>81</xdr:row>
      <xdr:rowOff>66674</xdr:rowOff>
    </xdr:to>
    <xdr:grpSp>
      <xdr:nvGrpSpPr>
        <xdr:cNvPr id="93" name="Группа 92">
          <a:extLst>
            <a:ext uri="{FF2B5EF4-FFF2-40B4-BE49-F238E27FC236}">
              <a16:creationId xmlns:a16="http://schemas.microsoft.com/office/drawing/2014/main" id="{6AD4BB42-C99A-40EC-9E51-AFE390CD9507}"/>
            </a:ext>
          </a:extLst>
        </xdr:cNvPr>
        <xdr:cNvGrpSpPr/>
      </xdr:nvGrpSpPr>
      <xdr:grpSpPr>
        <a:xfrm>
          <a:off x="333375" y="12973021"/>
          <a:ext cx="5774563" cy="3095653"/>
          <a:chOff x="0" y="5524499"/>
          <a:chExt cx="5695950" cy="3095653"/>
        </a:xfrm>
      </xdr:grpSpPr>
      <xdr:sp macro="" textlink="">
        <xdr:nvSpPr>
          <xdr:cNvPr id="94" name="Прямоугольник 93">
            <a:extLst>
              <a:ext uri="{FF2B5EF4-FFF2-40B4-BE49-F238E27FC236}">
                <a16:creationId xmlns:a16="http://schemas.microsoft.com/office/drawing/2014/main" id="{CB220E95-575B-4BFE-A97A-4AFC50F13B21}"/>
              </a:ext>
            </a:extLst>
          </xdr:cNvPr>
          <xdr:cNvSpPr/>
        </xdr:nvSpPr>
        <xdr:spPr>
          <a:xfrm>
            <a:off x="0" y="5524499"/>
            <a:ext cx="5695950" cy="30956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Шаг" descr="Дополнительные сведения в Интернете&#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Прямая соединительная линия 95" descr="Декоративная линия">
            <a:extLst>
              <a:ext uri="{FF2B5EF4-FFF2-40B4-BE49-F238E27FC236}">
                <a16:creationId xmlns:a16="http://schemas.microsoft.com/office/drawing/2014/main" id="{FC75038A-1A57-4810-A200-F441A155BA62}"/>
              </a:ext>
            </a:extLst>
          </xdr:cNvPr>
          <xdr:cNvCxnSpPr>
            <a:cxnSpLocks/>
          </xdr:cNvCxnSpPr>
        </xdr:nvCxnSpPr>
        <xdr:spPr>
          <a:xfrm>
            <a:off x="233234" y="61654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Прямая соединительная линия 96" descr="Декоративная линия">
            <a:extLst>
              <a:ext uri="{FF2B5EF4-FFF2-40B4-BE49-F238E27FC236}">
                <a16:creationId xmlns:a16="http://schemas.microsoft.com/office/drawing/2014/main" id="{EAFBA7B8-06DC-4A15-A998-B588F058D108}"/>
              </a:ext>
            </a:extLst>
          </xdr:cNvPr>
          <xdr:cNvCxnSpPr>
            <a:cxnSpLocks/>
          </xdr:cNvCxnSpPr>
        </xdr:nvCxnSpPr>
        <xdr:spPr>
          <a:xfrm>
            <a:off x="233234" y="8340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69</xdr:row>
      <xdr:rowOff>16566</xdr:rowOff>
    </xdr:from>
    <xdr:to>
      <xdr:col>1</xdr:col>
      <xdr:colOff>2581275</xdr:colOff>
      <xdr:row>70</xdr:row>
      <xdr:rowOff>185145</xdr:rowOff>
    </xdr:to>
    <xdr:grpSp>
      <xdr:nvGrpSpPr>
        <xdr:cNvPr id="17" name="Группа 16">
          <a:extLst>
            <a:ext uri="{FF2B5EF4-FFF2-40B4-BE49-F238E27FC236}">
              <a16:creationId xmlns:a16="http://schemas.microsoft.com/office/drawing/2014/main" id="{AA259A6F-5BA1-4BA7-97B7-539D915D1A18}"/>
            </a:ext>
          </a:extLst>
        </xdr:cNvPr>
        <xdr:cNvGrpSpPr/>
      </xdr:nvGrpSpPr>
      <xdr:grpSpPr>
        <a:xfrm>
          <a:off x="562406" y="13732566"/>
          <a:ext cx="2907869" cy="359079"/>
          <a:chOff x="562406" y="12494316"/>
          <a:chExt cx="2866594" cy="359079"/>
        </a:xfrm>
      </xdr:grpSpPr>
      <xdr:sp macro="" textlink="">
        <xdr:nvSpPr>
          <xdr:cNvPr id="98" name="Шаг" descr="Гиперссылка на веб-страницу о функции ВПР&#10;&#10;">
            <a:hlinkClick xmlns:r="http://schemas.openxmlformats.org/officeDocument/2006/relationships" r:id="rId2" tooltip="Подробные сведения о функции ВПР в Интернете"/>
            <a:extLst>
              <a:ext uri="{FF2B5EF4-FFF2-40B4-BE49-F238E27FC236}">
                <a16:creationId xmlns:a16="http://schemas.microsoft.com/office/drawing/2014/main" id="{A860ADA4-DD2D-4966-AB6B-7FB24178B7B9}"/>
              </a:ext>
            </a:extLst>
          </xdr:cNvPr>
          <xdr:cNvSpPr txBox="1"/>
        </xdr:nvSpPr>
        <xdr:spPr>
          <a:xfrm>
            <a:off x="1027591" y="12568676"/>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ВПР</a:t>
            </a:r>
          </a:p>
        </xdr:txBody>
      </xdr:sp>
      <xdr:pic>
        <xdr:nvPicPr>
          <xdr:cNvPr id="99" name="Графический объект 22" descr="Стрелка">
            <a:hlinkClick xmlns:r="http://schemas.openxmlformats.org/officeDocument/2006/relationships" r:id="rId2" tooltip="Дополнительные сведения в Интернете"/>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71</xdr:row>
      <xdr:rowOff>22187</xdr:rowOff>
    </xdr:from>
    <xdr:to>
      <xdr:col>1</xdr:col>
      <xdr:colOff>2990850</xdr:colOff>
      <xdr:row>73</xdr:row>
      <xdr:rowOff>5576</xdr:rowOff>
    </xdr:to>
    <xdr:grpSp>
      <xdr:nvGrpSpPr>
        <xdr:cNvPr id="16" name="Группа 15">
          <a:extLst>
            <a:ext uri="{FF2B5EF4-FFF2-40B4-BE49-F238E27FC236}">
              <a16:creationId xmlns:a16="http://schemas.microsoft.com/office/drawing/2014/main" id="{79235089-8072-43CC-BE8C-67B41C2F383F}"/>
            </a:ext>
          </a:extLst>
        </xdr:cNvPr>
        <xdr:cNvGrpSpPr/>
      </xdr:nvGrpSpPr>
      <xdr:grpSpPr>
        <a:xfrm>
          <a:off x="562406" y="14119187"/>
          <a:ext cx="3317444" cy="364389"/>
          <a:chOff x="562406" y="12880937"/>
          <a:chExt cx="3276169" cy="364389"/>
        </a:xfrm>
      </xdr:grpSpPr>
      <xdr:sp macro="" textlink="">
        <xdr:nvSpPr>
          <xdr:cNvPr id="100" name="Шаг" descr="Гиперссылка на веб-страницу о функциях ИНДЕКС и ПОИСКПОЗ&#10;">
            <a:hlinkClick xmlns:r="http://schemas.openxmlformats.org/officeDocument/2006/relationships" r:id="rId5" tooltip="Подробные сведения о функциях ИНДЕКС и ПОИСКПОЗ в Интернете"/>
            <a:extLst>
              <a:ext uri="{FF2B5EF4-FFF2-40B4-BE49-F238E27FC236}">
                <a16:creationId xmlns:a16="http://schemas.microsoft.com/office/drawing/2014/main" id="{BEC8DAF3-59CC-4665-B2F7-C11D93097B1A}"/>
              </a:ext>
            </a:extLst>
          </xdr:cNvPr>
          <xdr:cNvSpPr txBox="1"/>
        </xdr:nvSpPr>
        <xdr:spPr>
          <a:xfrm>
            <a:off x="1027591" y="12946558"/>
            <a:ext cx="2810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функциях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ИНДЕКС и ПОИСКПОЗ</a:t>
            </a:r>
          </a:p>
        </xdr:txBody>
      </xdr:sp>
      <xdr:pic>
        <xdr:nvPicPr>
          <xdr:cNvPr id="101" name="Графический объект 22" descr="Стрелка">
            <a:hlinkClick xmlns:r="http://schemas.openxmlformats.org/officeDocument/2006/relationships" r:id="rId5" tooltip="Дополнительные сведения в Интернете"/>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77</xdr:row>
      <xdr:rowOff>70125</xdr:rowOff>
    </xdr:from>
    <xdr:to>
      <xdr:col>1</xdr:col>
      <xdr:colOff>3171825</xdr:colOff>
      <xdr:row>79</xdr:row>
      <xdr:rowOff>53514</xdr:rowOff>
    </xdr:to>
    <xdr:grpSp>
      <xdr:nvGrpSpPr>
        <xdr:cNvPr id="6" name="Группа 5">
          <a:extLst>
            <a:ext uri="{FF2B5EF4-FFF2-40B4-BE49-F238E27FC236}">
              <a16:creationId xmlns:a16="http://schemas.microsoft.com/office/drawing/2014/main" id="{5C999AAF-BC52-4D03-84CC-9A10F67B8111}"/>
            </a:ext>
          </a:extLst>
        </xdr:cNvPr>
        <xdr:cNvGrpSpPr/>
      </xdr:nvGrpSpPr>
      <xdr:grpSpPr>
        <a:xfrm>
          <a:off x="562406" y="15310125"/>
          <a:ext cx="3498419" cy="364389"/>
          <a:chOff x="562406" y="14071875"/>
          <a:chExt cx="3457144" cy="364389"/>
        </a:xfrm>
      </xdr:grpSpPr>
      <xdr:sp macro="" textlink="">
        <xdr:nvSpPr>
          <xdr:cNvPr id="102" name="Шаг" descr="Гиперссылка на бесплатные учебные веб-курсы по Excel&#10;">
            <a:hlinkClick xmlns:r="http://schemas.openxmlformats.org/officeDocument/2006/relationships" r:id="rId6" tooltip="Сведения о бесплатных учебных веб-курсах по Excel"/>
            <a:extLst>
              <a:ext uri="{FF2B5EF4-FFF2-40B4-BE49-F238E27FC236}">
                <a16:creationId xmlns:a16="http://schemas.microsoft.com/office/drawing/2014/main" id="{4781BFBE-B5EC-40E0-B408-A2571FFF08DE}"/>
              </a:ext>
            </a:extLst>
          </xdr:cNvPr>
          <xdr:cNvSpPr txBox="1"/>
        </xdr:nvSpPr>
        <xdr:spPr>
          <a:xfrm>
            <a:off x="1040199" y="14151554"/>
            <a:ext cx="29793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Бесплатные учебные веб-курсы по Excel</a:t>
            </a:r>
          </a:p>
        </xdr:txBody>
      </xdr:sp>
      <xdr:pic>
        <xdr:nvPicPr>
          <xdr:cNvPr id="103" name="Графический объект 22" descr="Стрелка">
            <a:hlinkClick xmlns:r="http://schemas.openxmlformats.org/officeDocument/2006/relationships" r:id="rId6" tooltip="Дополнительные сведения в Интернете"/>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73</xdr:row>
      <xdr:rowOff>33118</xdr:rowOff>
    </xdr:from>
    <xdr:to>
      <xdr:col>1</xdr:col>
      <xdr:colOff>2609850</xdr:colOff>
      <xdr:row>75</xdr:row>
      <xdr:rowOff>16507</xdr:rowOff>
    </xdr:to>
    <xdr:grpSp>
      <xdr:nvGrpSpPr>
        <xdr:cNvPr id="8" name="Группа 7">
          <a:extLst>
            <a:ext uri="{FF2B5EF4-FFF2-40B4-BE49-F238E27FC236}">
              <a16:creationId xmlns:a16="http://schemas.microsoft.com/office/drawing/2014/main" id="{F2122903-3464-4677-84BC-66087719FF0D}"/>
            </a:ext>
          </a:extLst>
        </xdr:cNvPr>
        <xdr:cNvGrpSpPr/>
      </xdr:nvGrpSpPr>
      <xdr:grpSpPr>
        <a:xfrm>
          <a:off x="562406" y="14511118"/>
          <a:ext cx="2936444" cy="364389"/>
          <a:chOff x="562406" y="13272868"/>
          <a:chExt cx="2895169" cy="364389"/>
        </a:xfrm>
      </xdr:grpSpPr>
      <xdr:sp macro="" textlink="">
        <xdr:nvSpPr>
          <xdr:cNvPr id="104" name="Шаг" descr="Гиперссылка на веб-страницу о функции ЕСЛИОШИБКА&#10;">
            <a:hlinkClick xmlns:r="http://schemas.openxmlformats.org/officeDocument/2006/relationships" r:id="rId7" tooltip="Подробные сведения о функции ЕСЛИОШИБКА в Интернете"/>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a:t>
            </a:r>
            <a:r>
              <a:rPr lang="ru" sz="1100" b="1"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ЕСЛИОШИБКА</a:t>
            </a:r>
          </a:p>
        </xdr:txBody>
      </xdr:sp>
      <xdr:pic>
        <xdr:nvPicPr>
          <xdr:cNvPr id="105" name="Графический объект 22" descr="Стрелка">
            <a:hlinkClick xmlns:r="http://schemas.openxmlformats.org/officeDocument/2006/relationships" r:id="rId7" tooltip="Дополнительные сведения в Интернете"/>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75</xdr:row>
      <xdr:rowOff>44049</xdr:rowOff>
    </xdr:from>
    <xdr:to>
      <xdr:col>1</xdr:col>
      <xdr:colOff>4657725</xdr:colOff>
      <xdr:row>77</xdr:row>
      <xdr:rowOff>27438</xdr:rowOff>
    </xdr:to>
    <xdr:grpSp>
      <xdr:nvGrpSpPr>
        <xdr:cNvPr id="7" name="Группа 6">
          <a:extLst>
            <a:ext uri="{FF2B5EF4-FFF2-40B4-BE49-F238E27FC236}">
              <a16:creationId xmlns:a16="http://schemas.microsoft.com/office/drawing/2014/main" id="{56B2B91D-B542-499E-8788-299E4FFAC823}"/>
            </a:ext>
          </a:extLst>
        </xdr:cNvPr>
        <xdr:cNvGrpSpPr/>
      </xdr:nvGrpSpPr>
      <xdr:grpSpPr>
        <a:xfrm>
          <a:off x="562406" y="14903049"/>
          <a:ext cx="4984319" cy="364389"/>
          <a:chOff x="562406" y="13664799"/>
          <a:chExt cx="4943044" cy="364389"/>
        </a:xfrm>
      </xdr:grpSpPr>
      <xdr:sp macro="" textlink="">
        <xdr:nvSpPr>
          <xdr:cNvPr id="106" name="Шаг" descr="Использование сводных таблиц для анализа данных&#10;">
            <a:hlinkClick xmlns:r="http://schemas.openxmlformats.org/officeDocument/2006/relationships" r:id="rId8" tooltip="Подробные сведения в Интернете о создании сводной таблицы для анализа данных листа"/>
            <a:extLst>
              <a:ext uri="{FF2B5EF4-FFF2-40B4-BE49-F238E27FC236}">
                <a16:creationId xmlns:a16="http://schemas.microsoft.com/office/drawing/2014/main" id="{2E0B811D-CA68-487C-A6BB-4DE6198A877D}"/>
              </a:ext>
            </a:extLst>
          </xdr:cNvPr>
          <xdr:cNvSpPr txBox="1"/>
        </xdr:nvSpPr>
        <xdr:spPr>
          <a:xfrm>
            <a:off x="1027590" y="13727608"/>
            <a:ext cx="4477860"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Использование </a:t>
            </a:r>
            <a:r>
              <a:rPr lang="ru"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сводных таблиц</a:t>
            </a: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для анализа</a:t>
            </a:r>
            <a:r>
              <a:rPr lang="ru"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данных</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28</xdr:row>
      <xdr:rowOff>176188</xdr:rowOff>
    </xdr:from>
    <xdr:to>
      <xdr:col>1</xdr:col>
      <xdr:colOff>2560307</xdr:colOff>
      <xdr:row>31</xdr:row>
      <xdr:rowOff>140375</xdr:rowOff>
    </xdr:to>
    <xdr:sp macro="" textlink="">
      <xdr:nvSpPr>
        <xdr:cNvPr id="116" name="btn_DeepDive" descr="Подробнее">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6081688"/>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lientData/>
  </xdr:twoCellAnchor>
  <xdr:twoCellAnchor>
    <xdr:from>
      <xdr:col>0</xdr:col>
      <xdr:colOff>333375</xdr:colOff>
      <xdr:row>32</xdr:row>
      <xdr:rowOff>171422</xdr:rowOff>
    </xdr:from>
    <xdr:to>
      <xdr:col>1</xdr:col>
      <xdr:colOff>5219700</xdr:colOff>
      <xdr:row>64</xdr:row>
      <xdr:rowOff>142875</xdr:rowOff>
    </xdr:to>
    <xdr:grpSp>
      <xdr:nvGrpSpPr>
        <xdr:cNvPr id="117" name="Группа 116">
          <a:extLst>
            <a:ext uri="{FF2B5EF4-FFF2-40B4-BE49-F238E27FC236}">
              <a16:creationId xmlns:a16="http://schemas.microsoft.com/office/drawing/2014/main" id="{13E6C982-6CD3-4F56-8160-7A99956655B4}"/>
            </a:ext>
          </a:extLst>
        </xdr:cNvPr>
        <xdr:cNvGrpSpPr/>
      </xdr:nvGrpSpPr>
      <xdr:grpSpPr>
        <a:xfrm>
          <a:off x="333375" y="6838922"/>
          <a:ext cx="5775325" cy="6067453"/>
          <a:chOff x="381000" y="6619847"/>
          <a:chExt cx="5734050" cy="6067453"/>
        </a:xfrm>
      </xdr:grpSpPr>
      <xdr:sp macro="" textlink="">
        <xdr:nvSpPr>
          <xdr:cNvPr id="118" name="текст_ФонКурса" descr="Фон">
            <a:extLst>
              <a:ext uri="{FF2B5EF4-FFF2-40B4-BE49-F238E27FC236}">
                <a16:creationId xmlns:a16="http://schemas.microsoft.com/office/drawing/2014/main" id="{D3E3BF3F-62BA-42BD-AAAA-C2798A711BDD}"/>
              </a:ext>
            </a:extLst>
          </xdr:cNvPr>
          <xdr:cNvSpPr/>
        </xdr:nvSpPr>
        <xdr:spPr>
          <a:xfrm>
            <a:off x="381000" y="6619847"/>
            <a:ext cx="5734050" cy="60674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текст_ЗаголовокКурса" descr="ВПР и #Н/Д">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ВПР и #Н/Д</a:t>
            </a:r>
          </a:p>
        </xdr:txBody>
      </xdr:sp>
      <xdr:cxnSp macro="">
        <xdr:nvCxnSpPr>
          <xdr:cNvPr id="120" name="текст_Курсстрока1" descr="Декоративная линия">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текст_Курсстрока2" descr="Декоративная линия">
            <a:extLst>
              <a:ext uri="{FF2B5EF4-FFF2-40B4-BE49-F238E27FC236}">
                <a16:creationId xmlns:a16="http://schemas.microsoft.com/office/drawing/2014/main" id="{9714E556-7850-4148-BEC1-BE99A53AD145}"/>
              </a:ext>
            </a:extLst>
          </xdr:cNvPr>
          <xdr:cNvCxnSpPr>
            <a:cxnSpLocks/>
          </xdr:cNvCxnSpPr>
        </xdr:nvCxnSpPr>
        <xdr:spPr>
          <a:xfrm>
            <a:off x="623901" y="1199406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текст_КурсВведение" descr="Рано или поздно вы столкнетесь с тем, что функция ВПР не сможет найти требуемое значение и вернет ошибку #Н/Д. Это может быть вызвано тем, что искомое значение не существует или ячейка, указывающая на него, пуста.&#10;&#10;">
            <a:extLst>
              <a:ext uri="{FF2B5EF4-FFF2-40B4-BE49-F238E27FC236}">
                <a16:creationId xmlns:a16="http://schemas.microsoft.com/office/drawing/2014/main" id="{14D15DCB-93AB-4F22-9D6D-FBFB2C3479BE}"/>
              </a:ext>
            </a:extLst>
          </xdr:cNvPr>
          <xdr:cNvSpPr txBox="1"/>
        </xdr:nvSpPr>
        <xdr:spPr>
          <a:xfrm>
            <a:off x="619288" y="7320013"/>
            <a:ext cx="5251444" cy="6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Рано или поздно вы столкнетесь с тем, что функция ВПР не сможет найти требуемое значение и вернет ошибку </a:t>
            </a:r>
            <a:r>
              <a:rPr lang="ru"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#Н/Д</a:t>
            </a:r>
            <a:r>
              <a:rPr lang="ru"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Это может быть вызвано тем, что искомое значение не существует или ячейка, указывающая на него, пуста.</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группа_Шаг">
            <a:extLst>
              <a:ext uri="{FF2B5EF4-FFF2-40B4-BE49-F238E27FC236}">
                <a16:creationId xmlns:a16="http://schemas.microsoft.com/office/drawing/2014/main" id="{5965A0D4-2BC5-48D7-B26B-96EE64B5243D}"/>
              </a:ext>
            </a:extLst>
          </xdr:cNvPr>
          <xdr:cNvGrpSpPr/>
        </xdr:nvGrpSpPr>
        <xdr:grpSpPr>
          <a:xfrm>
            <a:off x="619125" y="8020022"/>
            <a:ext cx="5353050" cy="1828828"/>
            <a:chOff x="562285" y="7734300"/>
            <a:chExt cx="5318320" cy="1828828"/>
          </a:xfrm>
        </xdr:grpSpPr>
        <xdr:sp macro="" textlink="">
          <xdr:nvSpPr>
            <xdr:cNvPr id="127" name="текст_Шаг"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776258"/>
              <a:ext cx="4901163" cy="178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Если вы знаете, что искомое значение существует, и хотите скрывать сообщение об ошибке, если ссылающаяся на него ячейка пуста, можно использовать оператор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ЕСЛИ</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При этом формула в ячейке D43 будет выглядеть следующим образом:</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=ЕСЛИ(C43=""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ВПР(C43;C37:D41;2;ЛОЖЬ))</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Эта формула означает, что если в ячейке C43 ничего нет (""), возвращается пустое значение, а в противном случае возвращаются результаты функции ВПР. Обратите внимание на вторую круглую скобку в конце формулы. Она закрывает оператор ЕСЛИ.</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фигура_Шаг" descr="1">
              <a:extLst>
                <a:ext uri="{FF2B5EF4-FFF2-40B4-BE49-F238E27FC236}">
                  <a16:creationId xmlns:a16="http://schemas.microsoft.com/office/drawing/2014/main" id="{FF268881-27CD-4E87-AFEB-AFD303754FA4}"/>
                </a:ext>
              </a:extLst>
            </xdr:cNvPr>
            <xdr:cNvSpPr/>
          </xdr:nvSpPr>
          <xdr:spPr>
            <a:xfrm>
              <a:off x="562285" y="7734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grpSp>
        <xdr:nvGrpSpPr>
          <xdr:cNvPr id="124" name="Группа 123">
            <a:extLst>
              <a:ext uri="{FF2B5EF4-FFF2-40B4-BE49-F238E27FC236}">
                <a16:creationId xmlns:a16="http://schemas.microsoft.com/office/drawing/2014/main" id="{E6606029-FD51-46CF-AFBE-ED7D2B796703}"/>
              </a:ext>
            </a:extLst>
          </xdr:cNvPr>
          <xdr:cNvGrpSpPr/>
        </xdr:nvGrpSpPr>
        <xdr:grpSpPr>
          <a:xfrm>
            <a:off x="619125" y="10210772"/>
            <a:ext cx="5229624" cy="1266853"/>
            <a:chOff x="11201400" y="3981450"/>
            <a:chExt cx="5229624" cy="1266853"/>
          </a:xfrm>
        </xdr:grpSpPr>
        <xdr:sp macro="" textlink="">
          <xdr:nvSpPr>
            <xdr:cNvPr id="125" name="текст_Шаг" descr="Если вы не уверены, что искомое значение существует, но не хотите, чтобы выводилась ошибка #Н/Д, вы можете использовать в ячейке G43 специальную функцию ЕСЛИОШИБКА: =ЕСЛИОШИБКА(ВПР(F43;F37:G41;2;ЛОЖЬ);&quot;&quot;). Если функция ВПР возвращает действительный результат, он будет выведен; в противном случае не отображается ничего (&quot;&quot;). Кроме того, вы можете вывести определенное число (0, 1, 2 и т. д.) или текстовое значение, например &quot;Неправильная формула&quot;.&#10;&#10;">
              <a:extLst>
                <a:ext uri="{FF2B5EF4-FFF2-40B4-BE49-F238E27FC236}">
                  <a16:creationId xmlns:a16="http://schemas.microsoft.com/office/drawing/2014/main" id="{250F4D35-4886-4A69-B7A9-2E3BC66C4614}"/>
                </a:ext>
              </a:extLst>
            </xdr:cNvPr>
            <xdr:cNvSpPr txBox="1"/>
          </xdr:nvSpPr>
          <xdr:spPr>
            <a:xfrm>
              <a:off x="11621281" y="4071033"/>
              <a:ext cx="4809743" cy="1177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Если вы не уверены в том, что искомое значение существует, но не хотите, чтобы выводилась ошибка #Н/Д, можно использовать в ячейке G43 специальную функцию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ЕСЛИОШИБКА</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=ЕСЛИОШИБКА(ВПР(F43;F37:G41;2;ЛОЖЬ);"")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Если функция ВПР возвращает действительный результат, он будет выведен; в противном случае не отображается ничего (""). Кроме того, вы можете вывести определенное число (0, 1, 2 и т. д.) или текстовое значение, например "Неправильная формула".</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фигура_Шаг" descr="2">
              <a:extLst>
                <a:ext uri="{FF2B5EF4-FFF2-40B4-BE49-F238E27FC236}">
                  <a16:creationId xmlns:a16="http://schemas.microsoft.com/office/drawing/2014/main" id="{5CAEF7F2-CADC-4405-A740-3677A6585269}"/>
                </a:ext>
              </a:extLst>
            </xdr:cNvPr>
            <xdr:cNvSpPr/>
          </xdr:nvSpPr>
          <xdr:spPr>
            <a:xfrm>
              <a:off x="11201400" y="39814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62</xdr:row>
      <xdr:rowOff>28547</xdr:rowOff>
    </xdr:from>
    <xdr:to>
      <xdr:col>1</xdr:col>
      <xdr:colOff>998945</xdr:colOff>
      <xdr:row>63</xdr:row>
      <xdr:rowOff>173496</xdr:rowOff>
    </xdr:to>
    <xdr:sp macro="" textlink="">
      <xdr:nvSpPr>
        <xdr:cNvPr id="129" name="Кнопка «Подробнее»" descr="Вернуться на предыдущий лист">
          <a:hlinkClick xmlns:r="http://schemas.openxmlformats.org/officeDocument/2006/relationships" r:id="rId10" tooltip="Щелкните здесь, чтобы вернуться на предыдущий лист"/>
          <a:extLst>
            <a:ext uri="{FF2B5EF4-FFF2-40B4-BE49-F238E27FC236}">
              <a16:creationId xmlns:a16="http://schemas.microsoft.com/office/drawing/2014/main" id="{049FDD6C-0419-436A-A64D-A3B2D630D4B4}"/>
            </a:ext>
          </a:extLst>
        </xdr:cNvPr>
        <xdr:cNvSpPr/>
      </xdr:nvSpPr>
      <xdr:spPr>
        <a:xfrm flipH="1">
          <a:off x="571500" y="124110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1</xdr:col>
      <xdr:colOff>3665586</xdr:colOff>
      <xdr:row>62</xdr:row>
      <xdr:rowOff>28547</xdr:rowOff>
    </xdr:from>
    <xdr:to>
      <xdr:col>1</xdr:col>
      <xdr:colOff>4940756</xdr:colOff>
      <xdr:row>63</xdr:row>
      <xdr:rowOff>173496</xdr:rowOff>
    </xdr:to>
    <xdr:sp macro="" textlink="">
      <xdr:nvSpPr>
        <xdr:cNvPr id="130" name="Кнопка «Далее»" descr="Перейти к следующему листу">
          <a:hlinkClick xmlns:r="http://schemas.openxmlformats.org/officeDocument/2006/relationships" r:id="rId1" tooltip="Щелкните здесь, чтобы перейти на следующий лист"/>
          <a:extLst>
            <a:ext uri="{FF2B5EF4-FFF2-40B4-BE49-F238E27FC236}">
              <a16:creationId xmlns:a16="http://schemas.microsoft.com/office/drawing/2014/main" id="{7E521B5B-4F6E-46CF-9081-B282E69CE49D}"/>
            </a:ext>
          </a:extLst>
        </xdr:cNvPr>
        <xdr:cNvSpPr/>
      </xdr:nvSpPr>
      <xdr:spPr>
        <a:xfrm>
          <a:off x="4513311" y="124110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clientData fPrintsWithSheet="0"/>
  </xdr:twoCellAnchor>
  <xdr:twoCellAnchor editAs="absolute">
    <xdr:from>
      <xdr:col>3</xdr:col>
      <xdr:colOff>428626</xdr:colOff>
      <xdr:row>43</xdr:row>
      <xdr:rowOff>76207</xdr:rowOff>
    </xdr:from>
    <xdr:to>
      <xdr:col>9</xdr:col>
      <xdr:colOff>381001</xdr:colOff>
      <xdr:row>55</xdr:row>
      <xdr:rowOff>28573</xdr:rowOff>
    </xdr:to>
    <xdr:grpSp>
      <xdr:nvGrpSpPr>
        <xdr:cNvPr id="131" name="ВАЖНО" descr="ВАЖНО&#10;&#10;">
          <a:extLst>
            <a:ext uri="{FF2B5EF4-FFF2-40B4-BE49-F238E27FC236}">
              <a16:creationId xmlns:a16="http://schemas.microsoft.com/office/drawing/2014/main" id="{321AE9BC-CB50-4E20-92DE-ED300BC55383}"/>
            </a:ext>
          </a:extLst>
        </xdr:cNvPr>
        <xdr:cNvGrpSpPr/>
      </xdr:nvGrpSpPr>
      <xdr:grpSpPr>
        <a:xfrm>
          <a:off x="8029576" y="8839207"/>
          <a:ext cx="4124325" cy="2238366"/>
          <a:chOff x="6788150" y="10960177"/>
          <a:chExt cx="4087760" cy="2161914"/>
        </a:xfrm>
      </xdr:grpSpPr>
      <xdr:sp macro="" textlink="">
        <xdr:nvSpPr>
          <xdr:cNvPr id="132" name="Инструкция"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802011" cy="1758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ВАЖНЫЕ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Функция</a:t>
            </a:r>
            <a:r>
              <a:rPr lang="ru" sz="1100" b="1" i="0" kern="1200" baseline="0">
                <a:solidFill>
                  <a:schemeClr val="dk1"/>
                </a:solidFill>
                <a:effectLst/>
                <a:latin typeface="+mn-lt"/>
                <a:ea typeface="+mn-ea"/>
                <a:cs typeface="+mn-cs"/>
              </a:rPr>
              <a:t> ЕСЛИОШИБКА</a:t>
            </a:r>
            <a:r>
              <a:rPr lang="ru" sz="1100" b="0" i="0" kern="1200" baseline="0">
                <a:solidFill>
                  <a:schemeClr val="dk1"/>
                </a:solidFill>
                <a:effectLst/>
                <a:latin typeface="+mn-lt"/>
                <a:ea typeface="+mn-ea"/>
                <a:cs typeface="+mn-cs"/>
              </a:rPr>
              <a:t> является глобальным обработчиком ошибок, то есть подавляет любые ошибки в формуле. Это может привести к проблемам, если в формуле есть ошибка, которую следовало бы исправить.</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ru" sz="1100" b="0" i="0" kern="1200" baseline="0">
                <a:solidFill>
                  <a:schemeClr val="dk1"/>
                </a:solidFill>
                <a:effectLst/>
                <a:latin typeface="+mn-lt"/>
                <a:ea typeface="+mn-ea"/>
                <a:cs typeface="+mn-cs"/>
              </a:rPr>
              <a:t>Не добавляйте обработчики ошибок в формулы, пока не будете абсолютно уверены, что они работают правильно.</a:t>
            </a:r>
            <a:endParaRPr lang="en-US" sz="1100">
              <a:effectLst/>
            </a:endParaRPr>
          </a:p>
        </xdr:txBody>
      </xdr:sp>
      <xdr:pic>
        <xdr:nvPicPr>
          <xdr:cNvPr id="133" name="Лупа" descr="Лупа">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flipH="1">
            <a:off x="6788150" y="11420475"/>
            <a:ext cx="352313" cy="339611"/>
          </a:xfrm>
          <a:prstGeom prst="rect">
            <a:avLst/>
          </a:prstGeom>
        </xdr:spPr>
      </xdr:pic>
      <xdr:sp macro="" textlink="">
        <xdr:nvSpPr>
          <xdr:cNvPr id="134" name="Стрелка" descr="Стрелка">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100019</xdr:colOff>
      <xdr:row>6</xdr:row>
      <xdr:rowOff>66655</xdr:rowOff>
    </xdr:from>
    <xdr:to>
      <xdr:col>1</xdr:col>
      <xdr:colOff>3829057</xdr:colOff>
      <xdr:row>19</xdr:row>
      <xdr:rowOff>151971</xdr:rowOff>
    </xdr:to>
    <xdr:grpSp>
      <xdr:nvGrpSpPr>
        <xdr:cNvPr id="135" name="Группа 134">
          <a:extLst>
            <a:ext uri="{FF2B5EF4-FFF2-40B4-BE49-F238E27FC236}">
              <a16:creationId xmlns:a16="http://schemas.microsoft.com/office/drawing/2014/main" id="{6CD3A2DF-2D37-45A6-9A63-6B14AFC74B8A}"/>
            </a:ext>
          </a:extLst>
        </xdr:cNvPr>
        <xdr:cNvGrpSpPr/>
      </xdr:nvGrpSpPr>
      <xdr:grpSpPr>
        <a:xfrm>
          <a:off x="989019" y="1781155"/>
          <a:ext cx="3729038" cy="2561816"/>
          <a:chOff x="2943225" y="1476375"/>
          <a:chExt cx="3729038" cy="2561816"/>
        </a:xfrm>
      </xdr:grpSpPr>
      <xdr:sp macro="" textlink="">
        <xdr:nvSpPr>
          <xdr:cNvPr id="136" name="ФормулаНижняяСкобка">
            <a:extLst>
              <a:ext uri="{FF2B5EF4-FFF2-40B4-BE49-F238E27FC236}">
                <a16:creationId xmlns:a16="http://schemas.microsoft.com/office/drawing/2014/main" id="{C914B05B-1B48-413D-9651-8935235A015E}"/>
              </a:ext>
            </a:extLst>
          </xdr:cNvPr>
          <xdr:cNvSpPr/>
        </xdr:nvSpPr>
        <xdr:spPr>
          <a:xfrm rot="16200000">
            <a:off x="5113993" y="2663172"/>
            <a:ext cx="497160" cy="6953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ФормулаНижняяСкобка">
            <a:extLst>
              <a:ext uri="{FF2B5EF4-FFF2-40B4-BE49-F238E27FC236}">
                <a16:creationId xmlns:a16="http://schemas.microsoft.com/office/drawing/2014/main" id="{9BCA2C0E-7101-41BF-ADB8-82304B7CF009}"/>
              </a:ext>
            </a:extLst>
          </xdr:cNvPr>
          <xdr:cNvSpPr/>
        </xdr:nvSpPr>
        <xdr:spPr>
          <a:xfrm rot="16200000">
            <a:off x="4167368" y="27382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ФормулаВерхняяСкобка">
            <a:extLst>
              <a:ext uri="{FF2B5EF4-FFF2-40B4-BE49-F238E27FC236}">
                <a16:creationId xmlns:a16="http://schemas.microsoft.com/office/drawing/2014/main" id="{DB0B9C93-8027-4F56-A17E-B56ECC2D8969}"/>
              </a:ext>
            </a:extLst>
          </xdr:cNvPr>
          <xdr:cNvSpPr/>
        </xdr:nvSpPr>
        <xdr:spPr>
          <a:xfrm rot="5400000">
            <a:off x="463060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ФормулаВерхняяСкобка">
            <a:extLst>
              <a:ext uri="{FF2B5EF4-FFF2-40B4-BE49-F238E27FC236}">
                <a16:creationId xmlns:a16="http://schemas.microsoft.com/office/drawing/2014/main" id="{50351C48-F813-453E-A211-80A7D5397B0D}"/>
              </a:ext>
            </a:extLst>
          </xdr:cNvPr>
          <xdr:cNvSpPr/>
        </xdr:nvSpPr>
        <xdr:spPr>
          <a:xfrm rot="5400000">
            <a:off x="3581576"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текст_Формула" descr="=ВПР(A1;B:C;2;ЛОЖЬ)&#10;">
            <a:extLst>
              <a:ext uri="{FF2B5EF4-FFF2-40B4-BE49-F238E27FC236}">
                <a16:creationId xmlns:a16="http://schemas.microsoft.com/office/drawing/2014/main" id="{786BBFD9-F72E-4EA3-96E4-7C14F0A569CB}"/>
              </a:ext>
            </a:extLst>
          </xdr:cNvPr>
          <xdr:cNvSpPr txBox="1"/>
        </xdr:nvSpPr>
        <xdr:spPr>
          <a:xfrm>
            <a:off x="2943225" y="2514600"/>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ru" sz="2000">
                <a:solidFill>
                  <a:srgbClr val="000000"/>
                </a:solidFill>
                <a:effectLst/>
                <a:latin typeface="Courier New" panose="02070309020205020404" pitchFamily="49" charset="0"/>
                <a:ea typeface="Times New Roman" panose="02020603050405020304" pitchFamily="18" charset="0"/>
              </a:rPr>
              <a:t>=ВПР(A1;B:C;2;ЛОЖЬ)</a:t>
            </a:r>
            <a:endParaRPr lang="en-US" sz="2000">
              <a:effectLst/>
              <a:latin typeface="Courier New" panose="02070309020205020404" pitchFamily="49" charset="0"/>
              <a:ea typeface="Times New Roman" panose="02020603050405020304" pitchFamily="18" charset="0"/>
            </a:endParaRPr>
          </a:p>
        </xdr:txBody>
      </xdr:sp>
      <xdr:sp macro="" textlink="">
        <xdr:nvSpPr>
          <xdr:cNvPr id="141" name="текст_ФормулаВерхняяВыноска" descr="Что нужно найти?&#10;&#10;">
            <a:extLst>
              <a:ext uri="{FF2B5EF4-FFF2-40B4-BE49-F238E27FC236}">
                <a16:creationId xmlns:a16="http://schemas.microsoft.com/office/drawing/2014/main" id="{6F5BDB75-1135-403E-AEFC-247F7625DDEB}"/>
              </a:ext>
            </a:extLst>
          </xdr:cNvPr>
          <xdr:cNvSpPr txBox="1">
            <a:spLocks noChangeArrowheads="1"/>
          </xdr:cNvSpPr>
        </xdr:nvSpPr>
        <xdr:spPr bwMode="auto">
          <a:xfrm>
            <a:off x="3400425" y="1476375"/>
            <a:ext cx="92868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Что нужно найти?</a:t>
            </a:r>
          </a:p>
        </xdr:txBody>
      </xdr:sp>
      <xdr:sp macro="" textlink="">
        <xdr:nvSpPr>
          <xdr:cNvPr id="142" name="текст_ФормулаВерхняяВыноска" descr="Из какого столбца справа нужно получить значение?&#10;">
            <a:extLst>
              <a:ext uri="{FF2B5EF4-FFF2-40B4-BE49-F238E27FC236}">
                <a16:creationId xmlns:a16="http://schemas.microsoft.com/office/drawing/2014/main" id="{18D133B9-5AB0-40F3-B62C-4B60B0FDC556}"/>
              </a:ext>
            </a:extLst>
          </xdr:cNvPr>
          <xdr:cNvSpPr txBox="1">
            <a:spLocks noChangeArrowheads="1"/>
          </xdr:cNvSpPr>
        </xdr:nvSpPr>
        <xdr:spPr bwMode="auto">
          <a:xfrm>
            <a:off x="447198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Из какого столбца справа нужно получить значение?</a:t>
            </a:r>
          </a:p>
        </xdr:txBody>
      </xdr:sp>
      <xdr:sp macro="" textlink="">
        <xdr:nvSpPr>
          <xdr:cNvPr id="143" name="текст_ФормулаНижняяВыноска" descr="Где нужно найти значение?&#10;">
            <a:extLst>
              <a:ext uri="{FF2B5EF4-FFF2-40B4-BE49-F238E27FC236}">
                <a16:creationId xmlns:a16="http://schemas.microsoft.com/office/drawing/2014/main" id="{7A0BF5A2-0462-4CFA-A98B-D5D3A7DC336D}"/>
              </a:ext>
            </a:extLst>
          </xdr:cNvPr>
          <xdr:cNvSpPr txBox="1">
            <a:spLocks noChangeArrowheads="1"/>
          </xdr:cNvSpPr>
        </xdr:nvSpPr>
        <xdr:spPr bwMode="auto">
          <a:xfrm>
            <a:off x="3933825" y="31432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Где нужно найти значение?</a:t>
            </a:r>
          </a:p>
        </xdr:txBody>
      </xdr:sp>
      <xdr:sp macro="" textlink="">
        <xdr:nvSpPr>
          <xdr:cNvPr id="144" name="текст_ФормулаНижняяВыноска" descr="Может ли совпадение быть неточным?&#10;">
            <a:extLst>
              <a:ext uri="{FF2B5EF4-FFF2-40B4-BE49-F238E27FC236}">
                <a16:creationId xmlns:a16="http://schemas.microsoft.com/office/drawing/2014/main" id="{B53691DA-0A76-4040-8DEE-B27DBF05FE8C}"/>
              </a:ext>
            </a:extLst>
          </xdr:cNvPr>
          <xdr:cNvSpPr txBox="1">
            <a:spLocks noChangeArrowheads="1"/>
          </xdr:cNvSpPr>
        </xdr:nvSpPr>
        <xdr:spPr bwMode="auto">
          <a:xfrm>
            <a:off x="5014913" y="31432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Может ли совпадение быть неточным?</a:t>
            </a:r>
          </a:p>
        </xdr:txBody>
      </xdr:sp>
    </xdr:grpSp>
    <xdr:clientData/>
  </xdr:twoCellAnchor>
  <xdr:twoCellAnchor>
    <xdr:from>
      <xdr:col>2</xdr:col>
      <xdr:colOff>830184</xdr:colOff>
      <xdr:row>22</xdr:row>
      <xdr:rowOff>66674</xdr:rowOff>
    </xdr:from>
    <xdr:to>
      <xdr:col>8</xdr:col>
      <xdr:colOff>412238</xdr:colOff>
      <xdr:row>28</xdr:row>
      <xdr:rowOff>146779</xdr:rowOff>
    </xdr:to>
    <xdr:grpSp>
      <xdr:nvGrpSpPr>
        <xdr:cNvPr id="4" name="Группа 3">
          <a:extLst>
            <a:ext uri="{FF2B5EF4-FFF2-40B4-BE49-F238E27FC236}">
              <a16:creationId xmlns:a16="http://schemas.microsoft.com/office/drawing/2014/main" id="{089FFE6E-D9A5-469F-8731-5F616E56C80F}"/>
            </a:ext>
          </a:extLst>
        </xdr:cNvPr>
        <xdr:cNvGrpSpPr/>
      </xdr:nvGrpSpPr>
      <xdr:grpSpPr>
        <a:xfrm>
          <a:off x="7504034" y="4829174"/>
          <a:ext cx="4065154" cy="1223105"/>
          <a:chOff x="7726284" y="4829174"/>
          <a:chExt cx="4158817" cy="1223105"/>
        </a:xfrm>
      </xdr:grpSpPr>
      <xdr:grpSp>
        <xdr:nvGrpSpPr>
          <xdr:cNvPr id="108" name="Группа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Шаг"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ЭКСПЕРИМЕНТ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latin typeface="+mn-lt"/>
                  <a:ea typeface="Segoe UI" pitchFamily="34" charset="0"/>
                  <a:cs typeface="Segoe UI Light" panose="020B0502040204020203" pitchFamily="34" charset="0"/>
                </a:rPr>
                <a:t>Попробуйте выбрать</a:t>
              </a:r>
              <a:r>
                <a:rPr lang="ru" sz="1100" kern="0" baseline="0">
                  <a:solidFill>
                    <a:schemeClr val="bg2">
                      <a:lumMod val="25000"/>
                    </a:schemeClr>
                  </a:solidFill>
                  <a:latin typeface="+mn-lt"/>
                  <a:ea typeface="Segoe UI" pitchFamily="34" charset="0"/>
                  <a:cs typeface="Segoe UI Light" panose="020B0502040204020203" pitchFamily="34" charset="0"/>
                </a:rPr>
                <a:t> другие элементы из раскрывающихся списков. Значения в ячейках результатов мгновенно обновятся.</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Графический объект 96" descr="Колба">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6370551" y="2499089"/>
              <a:ext cx="331088" cy="368300"/>
            </a:xfrm>
            <a:prstGeom prst="rect">
              <a:avLst/>
            </a:prstGeom>
          </xdr:spPr>
        </xdr:pic>
      </xdr:grpSp>
      <xdr:sp macro="" textlink="">
        <xdr:nvSpPr>
          <xdr:cNvPr id="71" name="ФормулаНижняяСкобка">
            <a:extLst>
              <a:ext uri="{FF2B5EF4-FFF2-40B4-BE49-F238E27FC236}">
                <a16:creationId xmlns:a16="http://schemas.microsoft.com/office/drawing/2014/main" id="{7B63C257-0957-4E3A-BE00-93BDA82D9D53}"/>
              </a:ext>
            </a:extLst>
          </xdr:cNvPr>
          <xdr:cNvSpPr/>
        </xdr:nvSpPr>
        <xdr:spPr>
          <a:xfrm rot="16200000">
            <a:off x="8139115" y="4491036"/>
            <a:ext cx="219076" cy="895352"/>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id="1" name="tbl_Fruit" displayName="tbl_Fruit" ref="Z2:Z6" totalsRowShown="0" headerRowDxfId="14" dataDxfId="13" dataCellStyle="GrayCell">
  <autoFilter ref="Z2:Z6"/>
  <tableColumns count="1">
    <tableColumn id="1" name="Фрукт" dataDxfId="12" dataCellStyle="GrayCell"/>
  </tableColumns>
  <tableStyleInfo name="TableStyleMedium2" showFirstColumn="0" showLastColumn="0" showRowStripes="1" showColumnStripes="0"/>
</table>
</file>

<file path=xl/tables/table2.xml><?xml version="1.0" encoding="utf-8"?>
<table xmlns="http://schemas.openxmlformats.org/spreadsheetml/2006/main" id="2" name="tbl_FruitType" displayName="tbl_FruitType" ref="AB2:AB4" totalsRowShown="0" headerRowDxfId="11" dataDxfId="10" dataCellStyle="GrayCell">
  <autoFilter ref="AB2:AB4"/>
  <tableColumns count="1">
    <tableColumn id="1" name="Яблоки" dataDxfId="9" dataCellStyle="GrayCell"/>
  </tableColumns>
  <tableStyleInfo name="TableStyleMedium2" showFirstColumn="0" showLastColumn="0" showRowStripes="1" showColumnStripes="0"/>
</table>
</file>

<file path=xl/tables/table3.xml><?xml version="1.0" encoding="utf-8"?>
<table xmlns="http://schemas.openxmlformats.org/spreadsheetml/2006/main" id="3" name="tbl_FruitType4" displayName="tbl_FruitType4" ref="AD2:AD4" totalsRowShown="0" headerRowDxfId="8" dataDxfId="7" dataCellStyle="GrayCell">
  <autoFilter ref="AD2:AD4"/>
  <tableColumns count="1">
    <tableColumn id="1" name="Апельсины" dataDxfId="6" dataCellStyle="GrayCell"/>
  </tableColumns>
  <tableStyleInfo name="TableStyleMedium2" showFirstColumn="0" showLastColumn="0" showRowStripes="1" showColumnStripes="0"/>
</table>
</file>

<file path=xl/tables/table4.xml><?xml version="1.0" encoding="utf-8"?>
<table xmlns="http://schemas.openxmlformats.org/spreadsheetml/2006/main" id="4" name="tbl_FruitType5" displayName="tbl_FruitType5" ref="AH2:AH4" totalsRowShown="0" headerRowDxfId="5" dataDxfId="4" dataCellStyle="GrayCell">
  <autoFilter ref="AH2:AH4"/>
  <tableColumns count="1">
    <tableColumn id="1" name="Лимоны" dataDxfId="3" dataCellStyle="GrayCell"/>
  </tableColumns>
  <tableStyleInfo name="TableStyleMedium2" showFirstColumn="0" showLastColumn="0" showRowStripes="1" showColumnStripes="0"/>
</table>
</file>

<file path=xl/tables/table5.xml><?xml version="1.0" encoding="utf-8"?>
<table xmlns="http://schemas.openxmlformats.org/spreadsheetml/2006/main" id="5" name="tbl_FruitType6" displayName="tbl_FruitType6" ref="AF2:AF4" totalsRowShown="0" headerRowDxfId="2" dataDxfId="1" dataCellStyle="GrayCell">
  <autoFilter ref="AF2:AF4"/>
  <tableColumns count="1">
    <tableColumn id="1" name="Бананы" dataDxfId="0" dataCellStyle="GrayCell"/>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support.office.com/ru-RU/article/what-s-new-in-excel-for-office-365-5fdb9208-ff33-45b6-9e08-1f5cdb3a6c73?ui=ru-RU&amp;rs=en-001&amp;ad=us" TargetMode="External"/><Relationship Id="rId1" Type="http://schemas.openxmlformats.org/officeDocument/2006/relationships/hyperlink" Target="https://techcommunity.microsoft.com/t5/excel/ct-p/excel_cat"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5"/>
  <sheetViews>
    <sheetView showGridLines="0" showRowColHeaders="0" workbookViewId="0"/>
  </sheetViews>
  <sheetFormatPr defaultColWidth="11.1796875" defaultRowHeight="20.25" customHeight="1" x14ac:dyDescent="0.35"/>
  <cols>
    <col min="1" max="1" width="147.7265625" style="1" bestFit="1" customWidth="1"/>
    <col min="2" max="2" width="3.54296875" style="1" customWidth="1"/>
    <col min="3" max="16384" width="11.1796875" style="1"/>
  </cols>
  <sheetData>
    <row r="1" spans="1:1" ht="20.25" customHeight="1" x14ac:dyDescent="1.9">
      <c r="A1" s="61"/>
    </row>
    <row r="2" spans="1:1" ht="102" customHeight="1" x14ac:dyDescent="1.9">
      <c r="A2" s="61" t="s">
        <v>0</v>
      </c>
    </row>
    <row r="3" spans="1:1" ht="44" x14ac:dyDescent="0.5">
      <c r="A3" s="2" t="s">
        <v>1</v>
      </c>
    </row>
    <row r="4" spans="1:1" ht="264" customHeight="1" x14ac:dyDescent="0.35">
      <c r="A4" s="3" t="s">
        <v>2</v>
      </c>
    </row>
    <row r="5" spans="1:1" ht="20.25" customHeight="1" x14ac:dyDescent="0.5">
      <c r="A5" s="2"/>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124"/>
  <sheetViews>
    <sheetView showGridLines="0" zoomScaleNormal="100" workbookViewId="0">
      <selection activeCell="D17" sqref="D17"/>
    </sheetView>
  </sheetViews>
  <sheetFormatPr defaultColWidth="8.81640625" defaultRowHeight="14.5" x14ac:dyDescent="0.35"/>
  <cols>
    <col min="1" max="1" width="12.7265625" style="9" customWidth="1"/>
    <col min="2" max="2" width="82.81640625" style="22" customWidth="1"/>
    <col min="3" max="3" width="14.81640625" style="18" bestFit="1" customWidth="1"/>
    <col min="4" max="4" width="12.7265625" style="18" customWidth="1"/>
    <col min="5" max="5" width="17.453125" style="18" bestFit="1" customWidth="1"/>
    <col min="6" max="7" width="12.7265625" style="18" customWidth="1"/>
    <col min="8" max="8" width="15.1796875" style="18" bestFit="1" customWidth="1"/>
    <col min="9" max="24" width="8.81640625" style="18"/>
    <col min="25" max="25" width="8.81640625" style="18" customWidth="1"/>
    <col min="26" max="26" width="11.26953125" style="18" hidden="1" customWidth="1"/>
    <col min="27" max="27" width="2.26953125" style="18" hidden="1" customWidth="1"/>
    <col min="28" max="28" width="11" style="18" hidden="1" customWidth="1"/>
    <col min="29" max="29" width="2.26953125" style="18" hidden="1" customWidth="1"/>
    <col min="30" max="30" width="13.7265625" style="18" hidden="1" customWidth="1"/>
    <col min="31" max="31" width="2.26953125" style="18" hidden="1" customWidth="1"/>
    <col min="32" max="32" width="11" style="18" hidden="1" customWidth="1"/>
    <col min="33" max="33" width="2.26953125" style="18" hidden="1" customWidth="1"/>
    <col min="34" max="34" width="11" style="18" hidden="1" customWidth="1"/>
    <col min="35" max="35" width="8.81640625" style="18" customWidth="1"/>
    <col min="36" max="16384" width="8.81640625" style="18"/>
  </cols>
  <sheetData>
    <row r="1" spans="1:34" ht="60" customHeight="1" x14ac:dyDescent="0.35">
      <c r="A1" s="25" t="s">
        <v>217</v>
      </c>
      <c r="B1" s="9"/>
      <c r="C1" s="69"/>
      <c r="D1" s="80"/>
      <c r="E1" s="80"/>
      <c r="F1" s="80"/>
      <c r="G1" s="80"/>
      <c r="H1" s="80"/>
      <c r="I1" s="37"/>
      <c r="J1" s="37"/>
      <c r="K1" s="37"/>
      <c r="L1" s="37"/>
      <c r="M1" s="37"/>
      <c r="N1" s="37"/>
      <c r="O1" s="37"/>
      <c r="P1" s="37"/>
      <c r="Q1" s="37"/>
      <c r="R1" s="37"/>
      <c r="S1" s="37"/>
      <c r="T1" s="37"/>
      <c r="U1" s="37"/>
      <c r="V1" s="37"/>
      <c r="W1" s="37"/>
      <c r="X1" s="37"/>
      <c r="Y1" s="37"/>
      <c r="Z1" s="37"/>
      <c r="AA1" s="37"/>
      <c r="AB1" s="37"/>
      <c r="AC1" s="37"/>
      <c r="AD1" s="37"/>
      <c r="AE1" s="37"/>
      <c r="AF1" s="37"/>
      <c r="AG1" s="37"/>
      <c r="AH1" s="37"/>
    </row>
    <row r="2" spans="1:34" ht="15" customHeight="1" x14ac:dyDescent="0.35">
      <c r="A2" s="25" t="s">
        <v>218</v>
      </c>
      <c r="B2" s="9"/>
      <c r="C2" s="7" t="s">
        <v>57</v>
      </c>
      <c r="D2" s="8" t="s">
        <v>73</v>
      </c>
      <c r="E2" s="39"/>
      <c r="F2" s="7" t="s">
        <v>57</v>
      </c>
      <c r="G2" s="7" t="s">
        <v>256</v>
      </c>
      <c r="H2" s="8" t="s">
        <v>73</v>
      </c>
      <c r="I2" s="37"/>
      <c r="J2" s="37"/>
      <c r="K2" s="37"/>
      <c r="L2" s="37"/>
      <c r="M2" s="37"/>
      <c r="N2" s="37"/>
      <c r="O2" s="37"/>
      <c r="P2" s="37"/>
      <c r="Q2" s="37"/>
      <c r="R2" s="37"/>
      <c r="S2" s="37"/>
      <c r="T2" s="37"/>
      <c r="U2" s="37"/>
      <c r="V2" s="37"/>
      <c r="W2" s="37"/>
      <c r="X2" s="37"/>
      <c r="Y2" s="37"/>
      <c r="Z2" s="7" t="s">
        <v>57</v>
      </c>
      <c r="AA2" s="37"/>
      <c r="AB2" s="7" t="s">
        <v>58</v>
      </c>
      <c r="AC2" s="37"/>
      <c r="AD2" s="7" t="s">
        <v>59</v>
      </c>
      <c r="AE2" s="37"/>
      <c r="AF2" s="7" t="s">
        <v>60</v>
      </c>
      <c r="AG2" s="37"/>
      <c r="AH2" s="7" t="s">
        <v>61</v>
      </c>
    </row>
    <row r="3" spans="1:34" ht="15" customHeight="1" x14ac:dyDescent="0.35">
      <c r="A3" s="25" t="s">
        <v>219</v>
      </c>
      <c r="B3" s="9"/>
      <c r="C3" s="104" t="s">
        <v>58</v>
      </c>
      <c r="D3" s="105">
        <v>50</v>
      </c>
      <c r="E3" s="39"/>
      <c r="F3" s="104" t="s">
        <v>58</v>
      </c>
      <c r="G3" s="104" t="s">
        <v>257</v>
      </c>
      <c r="H3" s="105">
        <v>50</v>
      </c>
      <c r="I3" s="37"/>
      <c r="J3" s="37"/>
      <c r="K3" s="37"/>
      <c r="L3" s="37"/>
      <c r="M3" s="37"/>
      <c r="N3" s="37"/>
      <c r="O3" s="37"/>
      <c r="P3" s="37"/>
      <c r="Q3" s="37"/>
      <c r="R3" s="37"/>
      <c r="S3" s="37"/>
      <c r="T3" s="37"/>
      <c r="U3" s="37"/>
      <c r="V3" s="37"/>
      <c r="W3" s="37"/>
      <c r="X3" s="37"/>
      <c r="Y3" s="37"/>
      <c r="Z3" s="40" t="s">
        <v>58</v>
      </c>
      <c r="AA3" s="37"/>
      <c r="AB3" s="40" t="s">
        <v>257</v>
      </c>
      <c r="AC3" s="37"/>
      <c r="AD3" s="40" t="s">
        <v>258</v>
      </c>
      <c r="AE3" s="37"/>
      <c r="AF3" s="40" t="s">
        <v>259</v>
      </c>
      <c r="AG3" s="37"/>
      <c r="AH3" s="40" t="s">
        <v>260</v>
      </c>
    </row>
    <row r="4" spans="1:34" ht="15" customHeight="1" x14ac:dyDescent="0.35">
      <c r="A4" s="25">
        <f>SUMIF(C3:C14,C17,D3:D14)</f>
        <v>150</v>
      </c>
      <c r="B4" s="9"/>
      <c r="C4" s="104" t="s">
        <v>59</v>
      </c>
      <c r="D4" s="105">
        <v>20</v>
      </c>
      <c r="E4" s="39"/>
      <c r="F4" s="104" t="s">
        <v>59</v>
      </c>
      <c r="G4" s="104" t="s">
        <v>258</v>
      </c>
      <c r="H4" s="105">
        <v>20</v>
      </c>
      <c r="I4" s="37"/>
      <c r="J4" s="5"/>
      <c r="K4" s="5"/>
      <c r="L4" s="5"/>
      <c r="M4" s="5"/>
      <c r="N4" s="5"/>
      <c r="O4" s="37"/>
      <c r="P4" s="37"/>
      <c r="Q4" s="37"/>
      <c r="R4" s="37"/>
      <c r="S4" s="37"/>
      <c r="T4" s="37"/>
      <c r="U4" s="37"/>
      <c r="V4" s="37"/>
      <c r="W4" s="37"/>
      <c r="X4" s="37"/>
      <c r="Y4" s="37"/>
      <c r="Z4" s="40" t="s">
        <v>59</v>
      </c>
      <c r="AA4" s="37"/>
      <c r="AB4" s="40" t="s">
        <v>261</v>
      </c>
      <c r="AC4" s="37"/>
      <c r="AD4" s="40" t="s">
        <v>262</v>
      </c>
      <c r="AE4" s="37"/>
      <c r="AF4" s="40" t="s">
        <v>263</v>
      </c>
      <c r="AG4" s="37"/>
      <c r="AH4" s="40" t="s">
        <v>264</v>
      </c>
    </row>
    <row r="5" spans="1:34" s="20" customFormat="1" ht="15" customHeight="1" x14ac:dyDescent="0.45">
      <c r="A5" s="25" t="s">
        <v>220</v>
      </c>
      <c r="B5" s="38"/>
      <c r="C5" s="104" t="s">
        <v>60</v>
      </c>
      <c r="D5" s="105">
        <v>60</v>
      </c>
      <c r="E5" s="39"/>
      <c r="F5" s="104" t="s">
        <v>60</v>
      </c>
      <c r="G5" s="104" t="s">
        <v>259</v>
      </c>
      <c r="H5" s="105">
        <v>60</v>
      </c>
      <c r="I5" s="37"/>
      <c r="J5" s="5"/>
      <c r="K5" s="19"/>
      <c r="L5" s="5"/>
      <c r="M5" s="5"/>
      <c r="N5" s="5"/>
      <c r="O5" s="37"/>
      <c r="P5" s="37"/>
      <c r="Q5" s="38"/>
      <c r="R5" s="38"/>
      <c r="S5" s="38"/>
      <c r="T5" s="38"/>
      <c r="U5" s="38"/>
      <c r="V5" s="38"/>
      <c r="W5" s="38"/>
      <c r="X5" s="38"/>
      <c r="Y5" s="38"/>
      <c r="Z5" s="40" t="s">
        <v>60</v>
      </c>
      <c r="AA5" s="38"/>
      <c r="AB5" s="38"/>
      <c r="AC5" s="38"/>
      <c r="AD5" s="38"/>
      <c r="AE5" s="38"/>
      <c r="AF5" s="38"/>
      <c r="AG5" s="38"/>
      <c r="AH5" s="38"/>
    </row>
    <row r="6" spans="1:34" s="20" customFormat="1" ht="15" customHeight="1" x14ac:dyDescent="0.35">
      <c r="A6" s="25" t="s">
        <v>221</v>
      </c>
      <c r="B6" s="38"/>
      <c r="C6" s="104" t="s">
        <v>61</v>
      </c>
      <c r="D6" s="105">
        <v>40</v>
      </c>
      <c r="E6" s="39"/>
      <c r="F6" s="104" t="s">
        <v>61</v>
      </c>
      <c r="G6" s="104" t="s">
        <v>260</v>
      </c>
      <c r="H6" s="105">
        <v>40</v>
      </c>
      <c r="I6" s="37"/>
      <c r="J6" s="37"/>
      <c r="K6" s="37"/>
      <c r="L6" s="37"/>
      <c r="M6" s="37"/>
      <c r="N6" s="5"/>
      <c r="O6" s="37"/>
      <c r="P6" s="37"/>
      <c r="Q6" s="38"/>
      <c r="R6" s="38"/>
      <c r="S6" s="38"/>
      <c r="T6" s="38"/>
      <c r="U6" s="38"/>
      <c r="V6" s="38"/>
      <c r="W6" s="38"/>
      <c r="X6" s="38"/>
      <c r="Y6" s="38"/>
      <c r="Z6" s="40" t="s">
        <v>61</v>
      </c>
      <c r="AA6" s="38"/>
      <c r="AB6" s="38"/>
      <c r="AC6" s="38"/>
      <c r="AD6" s="38"/>
      <c r="AE6" s="38"/>
      <c r="AF6" s="38"/>
      <c r="AG6" s="38"/>
      <c r="AH6" s="38"/>
    </row>
    <row r="7" spans="1:34" s="20" customFormat="1" ht="15" customHeight="1" x14ac:dyDescent="0.35">
      <c r="A7" s="25" t="s">
        <v>222</v>
      </c>
      <c r="B7" s="38"/>
      <c r="C7" s="104" t="s">
        <v>58</v>
      </c>
      <c r="D7" s="105">
        <v>50</v>
      </c>
      <c r="E7" s="39"/>
      <c r="F7" s="104" t="s">
        <v>58</v>
      </c>
      <c r="G7" s="104" t="s">
        <v>261</v>
      </c>
      <c r="H7" s="105">
        <v>50</v>
      </c>
      <c r="I7" s="38"/>
      <c r="J7" s="38"/>
      <c r="K7" s="38"/>
      <c r="L7" s="38"/>
      <c r="M7" s="38"/>
      <c r="N7" s="5"/>
      <c r="O7" s="38"/>
      <c r="P7" s="38"/>
      <c r="Q7" s="38"/>
      <c r="R7" s="38"/>
      <c r="S7" s="38"/>
      <c r="T7" s="38"/>
      <c r="U7" s="38"/>
      <c r="V7" s="38"/>
      <c r="W7" s="38"/>
      <c r="X7" s="38"/>
      <c r="Y7" s="38"/>
      <c r="Z7" s="38"/>
      <c r="AA7" s="38"/>
      <c r="AB7" s="38"/>
      <c r="AC7" s="38"/>
      <c r="AD7" s="38"/>
      <c r="AE7" s="38"/>
      <c r="AF7" s="38"/>
      <c r="AG7" s="38"/>
      <c r="AH7" s="38"/>
    </row>
    <row r="8" spans="1:34" s="20" customFormat="1" ht="15" customHeight="1" x14ac:dyDescent="0.35">
      <c r="A8" s="25" t="s">
        <v>223</v>
      </c>
      <c r="B8" s="38"/>
      <c r="C8" s="104" t="s">
        <v>59</v>
      </c>
      <c r="D8" s="105">
        <v>20</v>
      </c>
      <c r="E8" s="39"/>
      <c r="F8" s="104" t="s">
        <v>59</v>
      </c>
      <c r="G8" s="104" t="s">
        <v>262</v>
      </c>
      <c r="H8" s="105">
        <v>20</v>
      </c>
      <c r="I8" s="38"/>
      <c r="J8" s="38"/>
      <c r="K8" s="38"/>
      <c r="L8" s="38"/>
      <c r="M8" s="38"/>
      <c r="N8" s="5"/>
      <c r="O8" s="38"/>
      <c r="P8" s="38"/>
      <c r="Q8" s="38"/>
      <c r="R8" s="38"/>
      <c r="S8" s="38"/>
      <c r="T8" s="38"/>
      <c r="U8" s="38"/>
      <c r="V8" s="38"/>
      <c r="W8" s="38"/>
      <c r="X8" s="38"/>
      <c r="Y8" s="38"/>
      <c r="Z8" s="38"/>
      <c r="AA8" s="38"/>
      <c r="AB8" s="38"/>
      <c r="AC8" s="38"/>
      <c r="AD8" s="38"/>
      <c r="AE8" s="38"/>
      <c r="AF8" s="38"/>
      <c r="AG8" s="38"/>
      <c r="AH8" s="38"/>
    </row>
    <row r="9" spans="1:34" s="20" customFormat="1" ht="15" customHeight="1" x14ac:dyDescent="0.35">
      <c r="A9" s="25" t="s">
        <v>224</v>
      </c>
      <c r="B9" s="38"/>
      <c r="C9" s="104" t="s">
        <v>60</v>
      </c>
      <c r="D9" s="105">
        <v>60</v>
      </c>
      <c r="E9" s="39"/>
      <c r="F9" s="104" t="s">
        <v>60</v>
      </c>
      <c r="G9" s="104" t="s">
        <v>263</v>
      </c>
      <c r="H9" s="105">
        <v>60</v>
      </c>
      <c r="I9" s="38"/>
      <c r="J9" s="38"/>
      <c r="K9" s="38"/>
      <c r="L9" s="38"/>
      <c r="M9" s="38"/>
      <c r="N9" s="5"/>
      <c r="O9" s="38"/>
      <c r="P9" s="38"/>
      <c r="Q9" s="38"/>
      <c r="R9" s="38"/>
      <c r="S9" s="38"/>
      <c r="T9" s="38"/>
      <c r="U9" s="38"/>
      <c r="V9" s="38"/>
      <c r="W9" s="38"/>
      <c r="X9" s="38"/>
      <c r="Y9" s="38"/>
      <c r="Z9" s="38"/>
      <c r="AA9" s="38"/>
      <c r="AB9" s="38"/>
      <c r="AC9" s="38"/>
      <c r="AD9" s="38"/>
      <c r="AE9" s="38"/>
      <c r="AF9" s="38"/>
      <c r="AG9" s="38"/>
      <c r="AH9" s="38"/>
    </row>
    <row r="10" spans="1:34" s="20" customFormat="1" ht="15" customHeight="1" x14ac:dyDescent="0.35">
      <c r="A10" s="25" t="s">
        <v>225</v>
      </c>
      <c r="B10" s="38"/>
      <c r="C10" s="104" t="s">
        <v>61</v>
      </c>
      <c r="D10" s="105">
        <v>40</v>
      </c>
      <c r="E10" s="39"/>
      <c r="F10" s="104" t="s">
        <v>61</v>
      </c>
      <c r="G10" s="104" t="s">
        <v>264</v>
      </c>
      <c r="H10" s="105">
        <v>40</v>
      </c>
      <c r="I10" s="38"/>
      <c r="J10" s="5"/>
      <c r="K10" s="5"/>
      <c r="L10" s="5"/>
      <c r="M10" s="5"/>
      <c r="N10" s="5"/>
      <c r="O10" s="38"/>
      <c r="P10" s="38"/>
      <c r="Q10" s="38"/>
      <c r="R10" s="38"/>
      <c r="S10" s="38"/>
      <c r="T10" s="38"/>
      <c r="U10" s="38"/>
      <c r="V10" s="38"/>
      <c r="W10" s="38"/>
      <c r="X10" s="38"/>
      <c r="Y10" s="38"/>
      <c r="Z10" s="38"/>
      <c r="AA10" s="38"/>
      <c r="AB10" s="38"/>
      <c r="AC10" s="38"/>
      <c r="AD10" s="38"/>
      <c r="AE10" s="38"/>
      <c r="AF10" s="38"/>
      <c r="AG10" s="38"/>
      <c r="AH10" s="38"/>
    </row>
    <row r="11" spans="1:34" s="20" customFormat="1" ht="15" customHeight="1" x14ac:dyDescent="0.35">
      <c r="A11" s="25" t="s">
        <v>226</v>
      </c>
      <c r="B11" s="38"/>
      <c r="C11" s="104" t="s">
        <v>58</v>
      </c>
      <c r="D11" s="105">
        <v>50</v>
      </c>
      <c r="E11" s="39"/>
      <c r="F11" s="104" t="s">
        <v>58</v>
      </c>
      <c r="G11" s="104" t="s">
        <v>261</v>
      </c>
      <c r="H11" s="105">
        <v>50</v>
      </c>
      <c r="I11" s="38"/>
      <c r="J11" s="43"/>
      <c r="K11" s="10"/>
      <c r="L11" s="5"/>
      <c r="M11" s="5"/>
      <c r="N11" s="5"/>
      <c r="O11" s="38"/>
      <c r="P11" s="38"/>
      <c r="Q11" s="38"/>
      <c r="R11" s="38"/>
      <c r="S11" s="38"/>
      <c r="T11" s="38"/>
      <c r="U11" s="38"/>
      <c r="V11" s="38"/>
      <c r="W11" s="38"/>
      <c r="X11" s="38"/>
      <c r="Y11" s="38"/>
      <c r="Z11" s="38"/>
      <c r="AA11" s="38"/>
      <c r="AB11" s="38"/>
      <c r="AC11" s="38"/>
      <c r="AD11" s="38"/>
      <c r="AE11" s="38"/>
      <c r="AF11" s="38"/>
      <c r="AG11" s="38"/>
      <c r="AH11" s="38"/>
    </row>
    <row r="12" spans="1:34" s="20" customFormat="1" ht="15" customHeight="1" x14ac:dyDescent="0.35">
      <c r="A12" s="25" t="s">
        <v>227</v>
      </c>
      <c r="B12" s="38"/>
      <c r="C12" s="104" t="s">
        <v>59</v>
      </c>
      <c r="D12" s="105">
        <v>20</v>
      </c>
      <c r="E12" s="39"/>
      <c r="F12" s="104" t="s">
        <v>59</v>
      </c>
      <c r="G12" s="104" t="s">
        <v>262</v>
      </c>
      <c r="H12" s="105">
        <v>20</v>
      </c>
      <c r="I12" s="38"/>
      <c r="J12" s="43"/>
      <c r="K12" s="6"/>
      <c r="L12" s="5"/>
      <c r="M12" s="5"/>
      <c r="N12" s="5"/>
      <c r="O12" s="38"/>
      <c r="P12" s="38"/>
      <c r="Q12" s="38"/>
      <c r="R12" s="38"/>
      <c r="S12" s="38"/>
      <c r="T12" s="38"/>
      <c r="U12" s="38"/>
      <c r="V12" s="38"/>
      <c r="W12" s="38"/>
      <c r="X12" s="38"/>
      <c r="Y12" s="38"/>
      <c r="Z12" s="38"/>
      <c r="AA12" s="38"/>
      <c r="AB12" s="38"/>
      <c r="AC12" s="38"/>
      <c r="AD12" s="38"/>
      <c r="AE12" s="38"/>
      <c r="AF12" s="38"/>
      <c r="AG12" s="38"/>
      <c r="AH12" s="38"/>
    </row>
    <row r="13" spans="1:34" s="20" customFormat="1" ht="15" customHeight="1" x14ac:dyDescent="0.35">
      <c r="A13" s="27" t="s">
        <v>228</v>
      </c>
      <c r="B13" s="38"/>
      <c r="C13" s="104" t="s">
        <v>60</v>
      </c>
      <c r="D13" s="105">
        <v>60</v>
      </c>
      <c r="E13" s="39"/>
      <c r="F13" s="104" t="s">
        <v>60</v>
      </c>
      <c r="G13" s="104" t="s">
        <v>259</v>
      </c>
      <c r="H13" s="105">
        <v>60</v>
      </c>
      <c r="I13" s="38"/>
      <c r="J13" s="43"/>
      <c r="K13" s="6"/>
      <c r="L13" s="5"/>
      <c r="M13" s="5"/>
      <c r="N13" s="5"/>
      <c r="O13" s="38"/>
      <c r="P13" s="38"/>
      <c r="Q13" s="38"/>
      <c r="R13" s="38"/>
      <c r="S13" s="38"/>
      <c r="T13" s="38"/>
      <c r="U13" s="38"/>
      <c r="V13" s="38"/>
      <c r="W13" s="38"/>
      <c r="X13" s="38"/>
      <c r="Y13" s="38"/>
      <c r="Z13" s="38"/>
      <c r="AA13" s="38"/>
      <c r="AB13" s="38"/>
      <c r="AC13" s="38"/>
      <c r="AD13" s="38"/>
      <c r="AE13" s="38"/>
      <c r="AF13" s="38"/>
      <c r="AG13" s="38"/>
      <c r="AH13" s="38"/>
    </row>
    <row r="14" spans="1:34" s="20" customFormat="1" ht="15" customHeight="1" x14ac:dyDescent="0.35">
      <c r="A14" s="26" t="s">
        <v>229</v>
      </c>
      <c r="B14" s="38"/>
      <c r="C14" s="104" t="s">
        <v>61</v>
      </c>
      <c r="D14" s="105">
        <v>40</v>
      </c>
      <c r="E14" s="39"/>
      <c r="F14" s="104" t="s">
        <v>61</v>
      </c>
      <c r="G14" s="104" t="s">
        <v>264</v>
      </c>
      <c r="H14" s="105">
        <v>40</v>
      </c>
      <c r="I14" s="38"/>
      <c r="J14" s="43"/>
      <c r="K14" s="44"/>
      <c r="L14" s="5"/>
      <c r="M14" s="5"/>
      <c r="N14" s="5"/>
      <c r="O14" s="38"/>
      <c r="P14" s="38"/>
      <c r="Q14" s="38"/>
      <c r="R14" s="38"/>
      <c r="S14" s="38"/>
      <c r="T14" s="38"/>
      <c r="U14" s="38"/>
      <c r="V14" s="38"/>
      <c r="W14" s="38"/>
      <c r="X14" s="38"/>
      <c r="Y14" s="38"/>
      <c r="Z14" s="38"/>
      <c r="AA14" s="38"/>
      <c r="AB14" s="38"/>
      <c r="AC14" s="38"/>
      <c r="AD14" s="38"/>
      <c r="AE14" s="38"/>
      <c r="AF14" s="38"/>
      <c r="AG14" s="38"/>
      <c r="AH14" s="38"/>
    </row>
    <row r="15" spans="1:34" s="20" customFormat="1" ht="15" customHeight="1" x14ac:dyDescent="0.35">
      <c r="A15" s="27" t="s">
        <v>230</v>
      </c>
      <c r="B15" s="38"/>
      <c r="C15" s="21"/>
      <c r="D15" s="21"/>
      <c r="E15" s="21"/>
      <c r="F15" s="21"/>
      <c r="G15" s="21"/>
      <c r="H15" s="21"/>
      <c r="I15" s="38"/>
      <c r="J15" s="43"/>
      <c r="K15" s="45"/>
      <c r="L15" s="5"/>
      <c r="M15" s="5"/>
      <c r="N15" s="5"/>
      <c r="O15" s="38"/>
      <c r="P15" s="38"/>
      <c r="Q15" s="38"/>
      <c r="R15" s="38"/>
      <c r="S15" s="38"/>
      <c r="T15" s="38"/>
      <c r="U15" s="38"/>
      <c r="V15" s="38"/>
      <c r="W15" s="38"/>
      <c r="X15" s="38"/>
      <c r="Y15" s="38"/>
      <c r="Z15" s="38"/>
      <c r="AA15" s="38"/>
      <c r="AB15" s="38"/>
      <c r="AC15" s="38"/>
      <c r="AD15" s="38"/>
      <c r="AE15" s="38"/>
      <c r="AF15" s="38"/>
      <c r="AG15" s="38"/>
      <c r="AH15" s="38"/>
    </row>
    <row r="16" spans="1:34" s="20" customFormat="1" ht="15" customHeight="1" thickBot="1" x14ac:dyDescent="0.4">
      <c r="A16" s="25" t="s">
        <v>11</v>
      </c>
      <c r="B16" s="38"/>
      <c r="C16" s="38" t="s">
        <v>57</v>
      </c>
      <c r="D16" s="23" t="s">
        <v>254</v>
      </c>
      <c r="E16" s="39"/>
      <c r="F16" s="38" t="s">
        <v>57</v>
      </c>
      <c r="G16" s="38" t="s">
        <v>256</v>
      </c>
      <c r="H16" s="23" t="s">
        <v>266</v>
      </c>
      <c r="I16" s="38"/>
      <c r="J16" s="43"/>
      <c r="K16" s="10"/>
      <c r="L16" s="5"/>
      <c r="M16" s="5"/>
      <c r="N16" s="5"/>
      <c r="O16" s="38"/>
      <c r="P16" s="38"/>
      <c r="Q16" s="38"/>
      <c r="R16" s="38"/>
      <c r="S16" s="38"/>
      <c r="T16" s="38"/>
      <c r="U16" s="38"/>
      <c r="V16" s="38"/>
      <c r="W16" s="38"/>
      <c r="X16" s="38"/>
      <c r="Y16" s="38"/>
      <c r="Z16" s="38"/>
      <c r="AA16" s="38"/>
      <c r="AB16" s="38"/>
      <c r="AC16" s="38"/>
      <c r="AD16" s="38"/>
      <c r="AE16" s="38"/>
      <c r="AF16" s="38"/>
      <c r="AG16" s="38"/>
      <c r="AH16" s="38"/>
    </row>
    <row r="17" spans="1:34" s="20" customFormat="1" ht="15" customHeight="1" thickTop="1" thickBot="1" x14ac:dyDescent="0.4">
      <c r="A17" s="25" t="s">
        <v>12</v>
      </c>
      <c r="B17" s="38"/>
      <c r="C17" s="46" t="s">
        <v>58</v>
      </c>
      <c r="D17" s="47"/>
      <c r="E17" s="39"/>
      <c r="F17" s="46" t="s">
        <v>59</v>
      </c>
      <c r="G17" s="46" t="s">
        <v>258</v>
      </c>
      <c r="H17" s="42"/>
      <c r="I17" s="38"/>
      <c r="J17" s="48"/>
      <c r="K17" s="6"/>
      <c r="L17" s="5"/>
      <c r="M17" s="5"/>
      <c r="N17" s="5"/>
      <c r="O17" s="38"/>
      <c r="P17" s="38"/>
      <c r="Q17" s="38"/>
      <c r="R17" s="38"/>
      <c r="S17" s="38"/>
      <c r="T17" s="38"/>
      <c r="U17" s="38"/>
      <c r="V17" s="38"/>
      <c r="W17" s="38"/>
      <c r="X17" s="38"/>
      <c r="Y17" s="38"/>
      <c r="Z17" s="38"/>
      <c r="AA17" s="38"/>
      <c r="AB17" s="38"/>
      <c r="AC17" s="38"/>
      <c r="AD17" s="38"/>
      <c r="AE17" s="38"/>
      <c r="AF17" s="38"/>
      <c r="AG17" s="38"/>
      <c r="AH17" s="38"/>
    </row>
    <row r="18" spans="1:34" s="20" customFormat="1" ht="15" customHeight="1" thickTop="1" x14ac:dyDescent="0.35">
      <c r="A18" s="25" t="s">
        <v>217</v>
      </c>
      <c r="B18" s="38"/>
      <c r="C18" s="38"/>
      <c r="D18" s="38"/>
      <c r="E18" s="39"/>
      <c r="F18" s="38"/>
      <c r="G18" s="38"/>
      <c r="H18" s="38"/>
      <c r="I18" s="38"/>
      <c r="J18" s="43"/>
      <c r="K18" s="44"/>
      <c r="L18" s="5"/>
      <c r="M18" s="5"/>
      <c r="N18" s="5"/>
      <c r="O18" s="38"/>
      <c r="P18" s="38"/>
      <c r="Q18" s="38"/>
      <c r="R18" s="38"/>
      <c r="S18" s="38"/>
      <c r="T18" s="38"/>
      <c r="U18" s="38"/>
      <c r="V18" s="38"/>
      <c r="W18" s="38"/>
      <c r="X18" s="38"/>
      <c r="Y18" s="38"/>
      <c r="Z18" s="38"/>
      <c r="AA18" s="38"/>
      <c r="AB18" s="38"/>
      <c r="AC18" s="38"/>
      <c r="AD18" s="38"/>
      <c r="AE18" s="38"/>
      <c r="AF18" s="38"/>
      <c r="AG18" s="38"/>
      <c r="AH18" s="38"/>
    </row>
    <row r="19" spans="1:34" s="20" customFormat="1" ht="15" customHeight="1" x14ac:dyDescent="0.35">
      <c r="A19" s="25" t="s">
        <v>231</v>
      </c>
      <c r="B19" s="38"/>
      <c r="C19" s="1"/>
      <c r="D19" s="1"/>
      <c r="E19" s="1"/>
      <c r="F19" s="1"/>
      <c r="G19" s="1"/>
      <c r="H19" s="1"/>
      <c r="I19" s="38"/>
      <c r="J19" s="43"/>
      <c r="K19" s="45"/>
      <c r="L19" s="5"/>
      <c r="M19" s="5"/>
      <c r="N19" s="38"/>
      <c r="O19" s="38"/>
      <c r="P19" s="38"/>
      <c r="Q19" s="38"/>
      <c r="R19" s="38"/>
      <c r="S19" s="38"/>
      <c r="T19" s="38"/>
      <c r="U19" s="38"/>
      <c r="V19" s="38"/>
      <c r="W19" s="38"/>
      <c r="X19" s="38"/>
      <c r="Y19" s="38"/>
      <c r="Z19" s="38"/>
      <c r="AA19" s="38"/>
      <c r="AB19" s="38"/>
      <c r="AC19" s="38"/>
      <c r="AD19" s="38"/>
      <c r="AE19" s="38"/>
      <c r="AF19" s="38"/>
      <c r="AG19" s="38"/>
      <c r="AH19" s="38"/>
    </row>
    <row r="20" spans="1:34" s="20" customFormat="1" ht="15" customHeight="1" x14ac:dyDescent="0.35">
      <c r="A20" s="25" t="s">
        <v>232</v>
      </c>
      <c r="B20" s="38"/>
      <c r="C20" s="1"/>
      <c r="D20" s="1"/>
      <c r="E20" s="1"/>
      <c r="F20" s="1"/>
      <c r="G20" s="1"/>
      <c r="H20" s="1"/>
      <c r="I20" s="38"/>
      <c r="J20" s="48"/>
      <c r="K20" s="10"/>
      <c r="L20" s="38"/>
      <c r="M20" s="5"/>
      <c r="N20" s="38"/>
      <c r="O20" s="38"/>
      <c r="P20" s="38"/>
      <c r="Q20" s="38"/>
      <c r="R20" s="38"/>
      <c r="S20" s="38"/>
      <c r="T20" s="38"/>
      <c r="U20" s="38"/>
      <c r="V20" s="38"/>
      <c r="W20" s="38"/>
      <c r="X20" s="38"/>
      <c r="Y20" s="38"/>
      <c r="Z20" s="38"/>
      <c r="AA20" s="38"/>
      <c r="AB20" s="38"/>
      <c r="AC20" s="38"/>
      <c r="AD20" s="38"/>
      <c r="AE20" s="38"/>
      <c r="AF20" s="38"/>
      <c r="AG20" s="38"/>
      <c r="AH20" s="38"/>
    </row>
    <row r="21" spans="1:34" s="20" customFormat="1" ht="15" customHeight="1" x14ac:dyDescent="0.35">
      <c r="A21" s="25" t="s">
        <v>233</v>
      </c>
      <c r="B21" s="38"/>
      <c r="C21" s="1"/>
      <c r="D21" s="1"/>
      <c r="E21" s="1"/>
      <c r="F21" s="1"/>
      <c r="G21" s="1"/>
      <c r="H21" s="1"/>
      <c r="I21" s="38"/>
      <c r="J21" s="48"/>
      <c r="K21" s="6"/>
      <c r="L21" s="38"/>
      <c r="M21" s="5"/>
      <c r="N21" s="38"/>
      <c r="O21" s="38"/>
      <c r="P21" s="38"/>
      <c r="Q21" s="38"/>
      <c r="R21" s="38"/>
      <c r="S21" s="38"/>
      <c r="T21" s="38"/>
      <c r="U21" s="38"/>
      <c r="V21" s="38"/>
      <c r="W21" s="38"/>
      <c r="X21" s="38"/>
      <c r="Y21" s="38"/>
      <c r="Z21" s="38"/>
      <c r="AA21" s="38"/>
      <c r="AB21" s="38"/>
      <c r="AC21" s="38"/>
      <c r="AD21" s="38"/>
      <c r="AE21" s="38"/>
      <c r="AF21" s="38"/>
      <c r="AG21" s="38"/>
      <c r="AH21" s="38"/>
    </row>
    <row r="22" spans="1:34" s="20" customFormat="1" ht="15" customHeight="1" x14ac:dyDescent="0.35">
      <c r="A22" s="25" t="s">
        <v>220</v>
      </c>
      <c r="B22" s="38"/>
      <c r="C22" s="1"/>
      <c r="D22" s="1"/>
      <c r="E22" s="1"/>
      <c r="F22" s="1"/>
      <c r="G22" s="1"/>
      <c r="H22" s="1"/>
      <c r="I22" s="38"/>
      <c r="J22" s="37"/>
      <c r="K22" s="6"/>
      <c r="L22" s="49"/>
      <c r="M22" s="5"/>
      <c r="N22" s="38"/>
      <c r="O22" s="38"/>
      <c r="P22" s="38"/>
      <c r="Q22" s="38"/>
      <c r="R22" s="38"/>
      <c r="S22" s="38"/>
      <c r="T22" s="38"/>
      <c r="U22" s="38"/>
      <c r="V22" s="38"/>
      <c r="W22" s="38"/>
      <c r="X22" s="38"/>
      <c r="Y22" s="38"/>
      <c r="Z22" s="38"/>
      <c r="AA22" s="38"/>
      <c r="AB22" s="38"/>
      <c r="AC22" s="38"/>
      <c r="AD22" s="38"/>
      <c r="AE22" s="38"/>
      <c r="AF22" s="38"/>
      <c r="AG22" s="38"/>
      <c r="AH22" s="38"/>
    </row>
    <row r="23" spans="1:34" s="20" customFormat="1" ht="15" customHeight="1" x14ac:dyDescent="0.35">
      <c r="A23" s="25" t="s">
        <v>221</v>
      </c>
      <c r="B23" s="38"/>
      <c r="C23" s="1"/>
      <c r="D23" s="1"/>
      <c r="E23" s="1"/>
      <c r="F23" s="1"/>
      <c r="G23" s="1"/>
      <c r="H23" s="1"/>
      <c r="I23" s="38"/>
      <c r="J23" s="37"/>
      <c r="K23" s="50"/>
      <c r="L23" s="49"/>
      <c r="M23" s="5"/>
      <c r="N23" s="38"/>
      <c r="O23" s="38"/>
      <c r="P23" s="38"/>
      <c r="Q23" s="38"/>
      <c r="R23" s="38"/>
      <c r="S23" s="38"/>
      <c r="T23" s="38"/>
      <c r="U23" s="38"/>
      <c r="V23" s="38"/>
      <c r="W23" s="38"/>
      <c r="X23" s="38"/>
      <c r="Y23" s="38"/>
      <c r="Z23" s="38"/>
      <c r="AA23" s="38"/>
      <c r="AB23" s="38"/>
      <c r="AC23" s="38"/>
      <c r="AD23" s="38"/>
      <c r="AE23" s="38"/>
      <c r="AF23" s="38"/>
      <c r="AG23" s="38"/>
      <c r="AH23" s="38"/>
    </row>
    <row r="24" spans="1:34" s="20" customFormat="1" ht="15" customHeight="1" x14ac:dyDescent="0.35">
      <c r="A24" s="27" t="s">
        <v>234</v>
      </c>
      <c r="B24" s="38"/>
      <c r="C24" s="1"/>
      <c r="D24" s="1"/>
      <c r="E24" s="1"/>
      <c r="F24" s="1"/>
      <c r="G24" s="1"/>
      <c r="H24" s="1"/>
      <c r="I24" s="38"/>
      <c r="J24" s="37"/>
      <c r="K24" s="38"/>
      <c r="L24" s="49"/>
      <c r="M24" s="5"/>
      <c r="N24" s="38"/>
      <c r="O24" s="38"/>
      <c r="P24" s="38"/>
      <c r="Q24" s="38"/>
      <c r="R24" s="38"/>
      <c r="S24" s="38"/>
      <c r="T24" s="38"/>
      <c r="U24" s="38"/>
      <c r="V24" s="38"/>
      <c r="W24" s="38"/>
      <c r="X24" s="38"/>
      <c r="Y24" s="38"/>
      <c r="Z24" s="38"/>
      <c r="AA24" s="38"/>
      <c r="AB24" s="38"/>
      <c r="AC24" s="38"/>
      <c r="AD24" s="38"/>
      <c r="AE24" s="38"/>
      <c r="AF24" s="38"/>
      <c r="AG24" s="38"/>
      <c r="AH24" s="37"/>
    </row>
    <row r="25" spans="1:34" s="20" customFormat="1" ht="15" customHeight="1" x14ac:dyDescent="0.35">
      <c r="A25" s="25" t="s">
        <v>235</v>
      </c>
      <c r="B25" s="38"/>
      <c r="C25" s="1"/>
      <c r="D25" s="1"/>
      <c r="E25" s="1"/>
      <c r="F25" s="1"/>
      <c r="G25" s="1"/>
      <c r="H25" s="1"/>
      <c r="I25" s="38"/>
      <c r="J25" s="37"/>
      <c r="K25" s="38"/>
      <c r="L25" s="49"/>
      <c r="M25" s="5"/>
      <c r="N25" s="38"/>
      <c r="O25" s="38"/>
      <c r="P25" s="38"/>
      <c r="Q25" s="38"/>
      <c r="R25" s="38"/>
      <c r="S25" s="38"/>
      <c r="T25" s="38"/>
      <c r="U25" s="38"/>
      <c r="V25" s="38"/>
      <c r="W25" s="38"/>
      <c r="X25" s="38"/>
      <c r="Y25" s="38"/>
      <c r="Z25" s="38"/>
      <c r="AA25" s="38"/>
      <c r="AB25" s="38"/>
      <c r="AC25" s="38"/>
      <c r="AD25" s="38"/>
      <c r="AE25" s="38"/>
      <c r="AF25" s="38"/>
      <c r="AG25" s="38"/>
      <c r="AH25" s="37"/>
    </row>
    <row r="26" spans="1:34" s="20" customFormat="1" ht="15" customHeight="1" x14ac:dyDescent="0.35">
      <c r="A26" s="25" t="s">
        <v>236</v>
      </c>
      <c r="B26" s="38"/>
      <c r="C26" s="1"/>
      <c r="D26" s="1"/>
      <c r="E26" s="1"/>
      <c r="F26" s="1"/>
      <c r="G26" s="1"/>
      <c r="H26" s="1"/>
      <c r="I26" s="38"/>
      <c r="J26" s="37"/>
      <c r="K26" s="38"/>
      <c r="L26" s="49"/>
      <c r="M26" s="5"/>
      <c r="N26" s="38"/>
      <c r="O26" s="38"/>
      <c r="P26" s="38"/>
      <c r="Q26" s="38"/>
      <c r="R26" s="38"/>
      <c r="S26" s="38"/>
      <c r="T26" s="38"/>
      <c r="U26" s="38"/>
      <c r="V26" s="38"/>
      <c r="W26" s="38"/>
      <c r="X26" s="38"/>
      <c r="Y26" s="38"/>
      <c r="Z26" s="38"/>
      <c r="AA26" s="38"/>
      <c r="AB26" s="38"/>
      <c r="AC26" s="38"/>
      <c r="AD26" s="38"/>
      <c r="AE26" s="38"/>
      <c r="AF26" s="38"/>
      <c r="AG26" s="38"/>
      <c r="AH26" s="37"/>
    </row>
    <row r="27" spans="1:34" s="20" customFormat="1" ht="15" customHeight="1" x14ac:dyDescent="0.35">
      <c r="A27" s="25" t="s">
        <v>227</v>
      </c>
      <c r="B27" s="38"/>
      <c r="C27" s="1"/>
      <c r="D27" s="1"/>
      <c r="E27" s="1"/>
      <c r="F27" s="1"/>
      <c r="G27" s="1"/>
      <c r="H27" s="1"/>
      <c r="I27" s="38"/>
      <c r="J27" s="37"/>
      <c r="K27" s="38"/>
      <c r="L27" s="49"/>
      <c r="M27" s="5"/>
      <c r="N27" s="38"/>
      <c r="O27" s="38"/>
      <c r="P27" s="38"/>
      <c r="Q27" s="38"/>
      <c r="R27" s="38"/>
      <c r="S27" s="38"/>
      <c r="T27" s="38"/>
      <c r="U27" s="38"/>
      <c r="V27" s="38"/>
      <c r="W27" s="38"/>
      <c r="X27" s="38"/>
      <c r="Y27" s="38"/>
      <c r="Z27" s="38"/>
      <c r="AA27" s="38"/>
      <c r="AB27" s="38"/>
      <c r="AC27" s="38"/>
      <c r="AD27" s="38"/>
      <c r="AE27" s="38"/>
      <c r="AF27" s="38"/>
      <c r="AG27" s="38"/>
      <c r="AH27" s="37"/>
    </row>
    <row r="28" spans="1:34" s="20" customFormat="1" ht="15" customHeight="1" x14ac:dyDescent="0.35">
      <c r="A28" s="25" t="s">
        <v>237</v>
      </c>
      <c r="B28" s="38"/>
      <c r="C28" s="1"/>
      <c r="D28" s="1"/>
      <c r="E28" s="1"/>
      <c r="F28" s="1"/>
      <c r="G28" s="1"/>
      <c r="H28" s="1"/>
      <c r="I28" s="38"/>
      <c r="J28" s="37"/>
      <c r="K28" s="38"/>
      <c r="L28" s="49"/>
      <c r="M28" s="38"/>
      <c r="N28" s="38"/>
      <c r="O28" s="38"/>
      <c r="P28" s="38"/>
      <c r="Q28" s="38"/>
      <c r="R28" s="38"/>
      <c r="S28" s="38"/>
      <c r="T28" s="38"/>
      <c r="U28" s="38"/>
      <c r="V28" s="38"/>
      <c r="W28" s="38"/>
      <c r="X28" s="38"/>
      <c r="Y28" s="38"/>
      <c r="Z28" s="38"/>
      <c r="AA28" s="38"/>
      <c r="AB28" s="38"/>
      <c r="AC28" s="38"/>
      <c r="AD28" s="38"/>
      <c r="AE28" s="38"/>
      <c r="AF28" s="38"/>
      <c r="AG28" s="38"/>
      <c r="AH28" s="37"/>
    </row>
    <row r="29" spans="1:34" s="20" customFormat="1" ht="15" customHeight="1" x14ac:dyDescent="0.35">
      <c r="A29" s="25" t="s">
        <v>229</v>
      </c>
      <c r="B29" s="38"/>
      <c r="C29" s="1"/>
      <c r="D29" s="1"/>
      <c r="E29" s="1"/>
      <c r="F29" s="1"/>
      <c r="G29" s="1"/>
      <c r="H29" s="1"/>
      <c r="I29" s="38"/>
      <c r="J29" s="37"/>
      <c r="K29" s="38"/>
      <c r="L29" s="49"/>
      <c r="M29" s="38"/>
      <c r="N29" s="38"/>
      <c r="O29" s="38"/>
      <c r="P29" s="38"/>
      <c r="Q29" s="38"/>
      <c r="R29" s="38"/>
      <c r="S29" s="38"/>
      <c r="T29" s="38"/>
      <c r="U29" s="38"/>
      <c r="V29" s="38"/>
      <c r="W29" s="38"/>
      <c r="X29" s="38"/>
      <c r="Y29" s="38"/>
      <c r="Z29" s="38"/>
      <c r="AA29" s="38"/>
      <c r="AB29" s="38"/>
      <c r="AC29" s="38"/>
      <c r="AD29" s="38"/>
      <c r="AE29" s="38"/>
      <c r="AF29" s="38"/>
      <c r="AG29" s="38"/>
      <c r="AH29" s="37"/>
    </row>
    <row r="30" spans="1:34" s="20" customFormat="1" ht="15" customHeight="1" x14ac:dyDescent="0.35">
      <c r="A30" s="25" t="s">
        <v>11</v>
      </c>
      <c r="B30" s="38"/>
      <c r="C30" s="1"/>
      <c r="D30" s="1"/>
      <c r="E30" s="1"/>
      <c r="F30" s="1"/>
      <c r="G30" s="1"/>
      <c r="H30" s="1"/>
      <c r="I30" s="38"/>
      <c r="J30" s="38"/>
      <c r="K30" s="38"/>
      <c r="L30" s="38"/>
      <c r="M30" s="38"/>
      <c r="N30" s="38"/>
      <c r="O30" s="38"/>
      <c r="P30" s="38"/>
      <c r="Q30" s="38"/>
      <c r="R30" s="38"/>
      <c r="S30" s="38"/>
      <c r="T30" s="38"/>
      <c r="U30" s="38"/>
      <c r="V30" s="38"/>
      <c r="W30" s="38"/>
      <c r="X30" s="38"/>
      <c r="Y30" s="38"/>
      <c r="Z30" s="38"/>
      <c r="AA30" s="38"/>
      <c r="AB30" s="37"/>
      <c r="AC30" s="38"/>
      <c r="AD30" s="37"/>
      <c r="AE30" s="38"/>
      <c r="AF30" s="38"/>
      <c r="AG30" s="38"/>
      <c r="AH30" s="37"/>
    </row>
    <row r="31" spans="1:34" s="20" customFormat="1" ht="15" customHeight="1" x14ac:dyDescent="0.35">
      <c r="A31" s="25" t="s">
        <v>24</v>
      </c>
      <c r="B31" s="38"/>
      <c r="C31" s="1"/>
      <c r="D31" s="1"/>
      <c r="E31" s="1"/>
      <c r="F31" s="1"/>
      <c r="G31" s="1"/>
      <c r="H31" s="1"/>
      <c r="I31" s="38"/>
      <c r="J31" s="38"/>
      <c r="K31" s="38"/>
      <c r="L31" s="38"/>
      <c r="M31" s="38"/>
      <c r="N31" s="5"/>
      <c r="O31" s="38"/>
      <c r="P31" s="38"/>
      <c r="Q31" s="38"/>
      <c r="R31" s="38"/>
      <c r="S31" s="38"/>
      <c r="T31" s="38"/>
      <c r="U31" s="38"/>
      <c r="V31" s="38"/>
      <c r="W31" s="38"/>
      <c r="X31" s="38"/>
      <c r="Y31" s="38"/>
      <c r="Z31" s="38"/>
      <c r="AA31" s="38"/>
      <c r="AB31" s="37"/>
      <c r="AC31" s="38"/>
      <c r="AD31" s="37"/>
      <c r="AE31" s="38"/>
      <c r="AF31" s="38"/>
      <c r="AG31" s="38"/>
      <c r="AH31" s="37"/>
    </row>
    <row r="32" spans="1:34" s="20" customFormat="1" ht="15" customHeight="1" x14ac:dyDescent="0.35">
      <c r="A32" s="24" t="s">
        <v>238</v>
      </c>
      <c r="B32" s="38"/>
      <c r="C32" s="1"/>
      <c r="D32" s="1"/>
      <c r="E32" s="1"/>
      <c r="F32" s="1"/>
      <c r="G32" s="1"/>
      <c r="H32" s="1"/>
      <c r="I32" s="38"/>
      <c r="J32" s="38"/>
      <c r="K32" s="38"/>
      <c r="L32" s="38"/>
      <c r="M32" s="38"/>
      <c r="N32" s="5"/>
      <c r="O32" s="38"/>
      <c r="P32" s="38"/>
      <c r="Q32" s="38"/>
      <c r="R32" s="38"/>
      <c r="S32" s="38"/>
      <c r="T32" s="38"/>
      <c r="U32" s="38"/>
      <c r="V32" s="38"/>
      <c r="W32" s="38"/>
      <c r="X32" s="38"/>
      <c r="Y32" s="38"/>
      <c r="Z32" s="38"/>
      <c r="AA32" s="38"/>
      <c r="AB32" s="37"/>
      <c r="AC32" s="38"/>
      <c r="AD32" s="37"/>
      <c r="AE32" s="38"/>
      <c r="AF32" s="38"/>
      <c r="AG32" s="38"/>
      <c r="AH32" s="37"/>
    </row>
    <row r="33" spans="1:34" s="20" customFormat="1" ht="15" customHeight="1" x14ac:dyDescent="0.35">
      <c r="A33" s="87" t="s">
        <v>296</v>
      </c>
      <c r="B33" s="38"/>
      <c r="C33" s="1"/>
      <c r="D33" s="1"/>
      <c r="E33" s="1"/>
      <c r="F33" s="1"/>
      <c r="G33" s="1"/>
      <c r="H33" s="1"/>
      <c r="I33" s="1"/>
      <c r="J33" s="38"/>
      <c r="K33" s="38"/>
      <c r="L33" s="38"/>
      <c r="M33" s="38"/>
      <c r="N33" s="38"/>
      <c r="O33" s="38"/>
      <c r="P33" s="38"/>
      <c r="Q33" s="38"/>
      <c r="R33" s="38"/>
      <c r="S33" s="38"/>
      <c r="T33" s="38"/>
      <c r="U33" s="38"/>
      <c r="V33" s="38"/>
      <c r="W33" s="38"/>
      <c r="X33" s="38"/>
      <c r="Y33" s="38"/>
      <c r="Z33" s="38"/>
      <c r="AA33" s="38"/>
      <c r="AB33" s="37"/>
      <c r="AC33" s="38"/>
      <c r="AD33" s="37"/>
      <c r="AE33" s="38"/>
      <c r="AF33" s="38"/>
      <c r="AG33" s="38"/>
      <c r="AH33" s="37"/>
    </row>
    <row r="34" spans="1:34" s="20" customFormat="1" ht="15" customHeight="1" x14ac:dyDescent="0.35">
      <c r="A34" s="24" t="s">
        <v>11</v>
      </c>
      <c r="B34" s="38"/>
      <c r="C34" s="1"/>
      <c r="D34" s="1"/>
      <c r="E34" s="1"/>
      <c r="F34" s="1"/>
      <c r="G34" s="1"/>
      <c r="H34" s="1"/>
      <c r="I34" s="1"/>
      <c r="J34" s="38"/>
      <c r="K34" s="38"/>
      <c r="L34" s="38"/>
      <c r="M34" s="38"/>
      <c r="N34" s="38"/>
      <c r="O34" s="38"/>
      <c r="P34" s="38"/>
      <c r="Q34" s="38"/>
      <c r="R34" s="38"/>
      <c r="S34" s="38"/>
      <c r="T34" s="38"/>
      <c r="U34" s="38"/>
      <c r="V34" s="38"/>
      <c r="W34" s="38"/>
      <c r="X34" s="38"/>
      <c r="Y34" s="38"/>
      <c r="Z34" s="38"/>
      <c r="AA34" s="38"/>
      <c r="AB34" s="37"/>
      <c r="AC34" s="38"/>
      <c r="AD34" s="37"/>
      <c r="AE34" s="38"/>
      <c r="AF34" s="38"/>
      <c r="AG34" s="38"/>
      <c r="AH34" s="37"/>
    </row>
    <row r="35" spans="1:34" s="20" customFormat="1" ht="15" customHeight="1" x14ac:dyDescent="0.35">
      <c r="A35" s="24" t="s">
        <v>24</v>
      </c>
      <c r="B35" s="38"/>
      <c r="C35" s="1"/>
      <c r="D35" s="1"/>
      <c r="E35" s="1"/>
      <c r="F35" s="1"/>
      <c r="G35" s="1"/>
      <c r="H35" s="1"/>
      <c r="I35" s="1"/>
      <c r="J35" s="38"/>
      <c r="K35" s="38"/>
      <c r="L35" s="38"/>
      <c r="M35" s="38"/>
      <c r="N35" s="38"/>
      <c r="O35" s="38"/>
      <c r="P35" s="38"/>
      <c r="Q35" s="38"/>
      <c r="R35" s="38"/>
      <c r="S35" s="38"/>
      <c r="T35" s="38"/>
      <c r="U35" s="38"/>
      <c r="V35" s="38"/>
      <c r="W35" s="38"/>
      <c r="X35" s="38"/>
      <c r="Y35" s="38"/>
      <c r="Z35" s="38"/>
      <c r="AA35" s="38"/>
      <c r="AB35" s="37"/>
      <c r="AC35" s="38"/>
      <c r="AD35" s="37"/>
      <c r="AE35" s="38"/>
      <c r="AF35" s="38"/>
      <c r="AG35" s="38"/>
      <c r="AH35" s="37"/>
    </row>
    <row r="36" spans="1:34" x14ac:dyDescent="0.35">
      <c r="A36" s="9" t="s">
        <v>239</v>
      </c>
      <c r="B36" s="9"/>
      <c r="C36" s="1"/>
      <c r="D36" s="1"/>
      <c r="E36" s="1"/>
      <c r="F36" s="1"/>
      <c r="G36" s="1"/>
      <c r="H36" s="1"/>
      <c r="I36" s="1"/>
      <c r="J36" s="38"/>
      <c r="K36" s="38"/>
      <c r="L36" s="38"/>
      <c r="M36" s="38"/>
      <c r="N36" s="38"/>
      <c r="O36" s="38"/>
      <c r="P36" s="38"/>
      <c r="Q36" s="37"/>
      <c r="R36" s="37"/>
      <c r="S36" s="37"/>
      <c r="T36" s="37"/>
      <c r="U36" s="37"/>
      <c r="V36" s="37"/>
      <c r="W36" s="37"/>
      <c r="X36" s="37"/>
      <c r="Y36" s="37"/>
      <c r="Z36" s="37"/>
      <c r="AA36" s="37"/>
      <c r="AB36" s="37"/>
      <c r="AC36" s="37"/>
      <c r="AD36" s="37"/>
      <c r="AE36" s="37"/>
      <c r="AF36" s="37"/>
      <c r="AG36" s="37"/>
      <c r="AH36" s="37"/>
    </row>
    <row r="37" spans="1:34" x14ac:dyDescent="0.35">
      <c r="A37" s="9" t="s">
        <v>240</v>
      </c>
      <c r="B37" s="9"/>
      <c r="C37" s="1"/>
      <c r="D37" s="1"/>
      <c r="E37" s="1"/>
      <c r="F37" s="1"/>
      <c r="G37" s="1"/>
      <c r="H37" s="1"/>
      <c r="I37" s="1"/>
      <c r="J37" s="38"/>
      <c r="K37" s="38"/>
      <c r="L37" s="38"/>
      <c r="M37" s="38"/>
      <c r="N37" s="38"/>
      <c r="O37" s="38"/>
      <c r="P37" s="38"/>
      <c r="Q37" s="37"/>
      <c r="R37" s="37"/>
      <c r="S37" s="37"/>
      <c r="T37" s="37"/>
      <c r="U37" s="37"/>
      <c r="V37" s="37"/>
      <c r="W37" s="37"/>
      <c r="X37" s="37"/>
      <c r="Y37" s="37"/>
      <c r="Z37" s="37"/>
      <c r="AA37" s="37"/>
      <c r="AB37" s="37"/>
      <c r="AC37" s="37"/>
      <c r="AD37" s="37"/>
      <c r="AE37" s="37"/>
      <c r="AF37" s="37"/>
      <c r="AG37" s="37"/>
      <c r="AH37" s="37"/>
    </row>
    <row r="38" spans="1:34" x14ac:dyDescent="0.35">
      <c r="A38" s="9">
        <f>SUMIF(D118:D122,"&gt;=50")</f>
        <v>200</v>
      </c>
      <c r="B38" s="9"/>
      <c r="C38" s="1"/>
      <c r="D38" s="1"/>
      <c r="E38" s="1"/>
      <c r="F38" s="1"/>
      <c r="G38" s="1"/>
      <c r="H38" s="1"/>
      <c r="I38" s="1"/>
      <c r="J38" s="38"/>
      <c r="K38" s="38"/>
      <c r="L38" s="38"/>
      <c r="M38" s="38"/>
      <c r="N38" s="38"/>
      <c r="O38" s="38"/>
      <c r="P38" s="38"/>
      <c r="Q38" s="37"/>
      <c r="R38" s="37"/>
      <c r="S38" s="37"/>
      <c r="T38" s="37"/>
      <c r="U38" s="37"/>
      <c r="V38" s="37"/>
      <c r="W38" s="37"/>
      <c r="X38" s="37"/>
      <c r="Y38" s="37"/>
      <c r="Z38" s="37"/>
      <c r="AA38" s="37"/>
      <c r="AB38" s="37"/>
      <c r="AC38" s="37"/>
      <c r="AD38" s="37"/>
      <c r="AE38" s="37"/>
      <c r="AF38" s="37"/>
      <c r="AG38" s="37"/>
      <c r="AH38" s="37"/>
    </row>
    <row r="39" spans="1:34" x14ac:dyDescent="0.35">
      <c r="A39" s="9" t="s">
        <v>241</v>
      </c>
      <c r="B39" s="9"/>
      <c r="C39" s="38"/>
      <c r="D39" s="38"/>
      <c r="E39" s="38"/>
      <c r="F39" s="38"/>
      <c r="G39" s="38"/>
      <c r="H39" s="38"/>
      <c r="I39" s="38"/>
      <c r="J39" s="38"/>
      <c r="K39" s="38"/>
      <c r="L39" s="38"/>
      <c r="M39" s="38"/>
      <c r="N39" s="38"/>
      <c r="O39" s="38"/>
      <c r="P39" s="38"/>
      <c r="Q39" s="37"/>
      <c r="R39" s="37"/>
      <c r="S39" s="37"/>
      <c r="T39" s="37"/>
      <c r="U39" s="37"/>
      <c r="V39" s="37"/>
      <c r="W39" s="37"/>
      <c r="X39" s="37"/>
      <c r="Y39" s="37"/>
      <c r="Z39" s="37"/>
      <c r="AA39" s="37"/>
      <c r="AB39" s="37"/>
      <c r="AC39" s="37"/>
      <c r="AD39" s="37"/>
      <c r="AE39" s="37"/>
      <c r="AF39" s="37"/>
      <c r="AG39" s="37"/>
      <c r="AH39" s="37"/>
    </row>
    <row r="40" spans="1:34" x14ac:dyDescent="0.35">
      <c r="A40" s="9" t="s">
        <v>242</v>
      </c>
      <c r="B40" s="9"/>
      <c r="C40" s="38"/>
      <c r="D40" s="38"/>
      <c r="E40" s="38"/>
      <c r="F40" s="38"/>
      <c r="G40" s="38"/>
      <c r="H40" s="38"/>
      <c r="I40" s="38"/>
      <c r="J40" s="38"/>
      <c r="K40" s="38"/>
      <c r="L40" s="38"/>
      <c r="M40" s="38"/>
      <c r="N40" s="38"/>
      <c r="O40" s="38"/>
      <c r="P40" s="38"/>
      <c r="Q40" s="37"/>
      <c r="R40" s="37"/>
      <c r="S40" s="37"/>
      <c r="T40" s="37"/>
      <c r="U40" s="37"/>
      <c r="V40" s="37"/>
      <c r="W40" s="37"/>
      <c r="X40" s="37"/>
      <c r="Y40" s="37"/>
      <c r="Z40" s="37"/>
      <c r="AA40" s="37"/>
      <c r="AB40" s="37"/>
      <c r="AC40" s="37"/>
      <c r="AD40" s="37"/>
      <c r="AE40" s="37"/>
      <c r="AF40" s="37"/>
      <c r="AG40" s="37"/>
      <c r="AH40" s="37"/>
    </row>
    <row r="41" spans="1:34" x14ac:dyDescent="0.35">
      <c r="A41" s="9" t="s">
        <v>243</v>
      </c>
      <c r="B41" s="9"/>
      <c r="C41" s="38"/>
      <c r="D41" s="38"/>
      <c r="E41" s="38"/>
      <c r="F41" s="38"/>
      <c r="G41" s="38"/>
      <c r="H41" s="38"/>
      <c r="I41" s="38"/>
      <c r="J41" s="38"/>
      <c r="K41" s="38"/>
      <c r="L41" s="38"/>
      <c r="M41" s="38"/>
      <c r="N41" s="38"/>
      <c r="O41" s="38"/>
      <c r="P41" s="38"/>
      <c r="Q41" s="37"/>
      <c r="R41" s="37"/>
      <c r="S41" s="37"/>
      <c r="T41" s="37"/>
      <c r="U41" s="37"/>
      <c r="V41" s="37"/>
      <c r="W41" s="37"/>
      <c r="X41" s="37"/>
      <c r="Y41" s="37"/>
      <c r="Z41" s="37"/>
      <c r="AA41" s="37"/>
      <c r="AB41" s="37"/>
      <c r="AC41" s="37"/>
      <c r="AD41" s="37"/>
      <c r="AE41" s="37"/>
      <c r="AF41" s="37"/>
      <c r="AG41" s="37"/>
      <c r="AH41" s="37"/>
    </row>
    <row r="42" spans="1:34" x14ac:dyDescent="0.35">
      <c r="A42" s="9" t="s">
        <v>244</v>
      </c>
      <c r="B42" s="9"/>
      <c r="C42" s="38"/>
      <c r="D42" s="38"/>
      <c r="E42" s="38"/>
      <c r="F42" s="38"/>
      <c r="G42" s="38"/>
      <c r="H42" s="38"/>
      <c r="I42" s="38"/>
      <c r="J42" s="38"/>
      <c r="K42" s="38"/>
      <c r="L42" s="38"/>
      <c r="M42" s="38"/>
      <c r="N42" s="38"/>
      <c r="O42" s="38"/>
      <c r="P42" s="38"/>
      <c r="Q42" s="37"/>
      <c r="R42" s="37"/>
      <c r="S42" s="37"/>
      <c r="T42" s="37"/>
      <c r="U42" s="37"/>
      <c r="V42" s="37"/>
      <c r="W42" s="37"/>
      <c r="X42" s="37"/>
      <c r="Y42" s="37"/>
      <c r="Z42" s="37"/>
      <c r="AA42" s="37"/>
      <c r="AB42" s="37"/>
      <c r="AC42" s="37"/>
      <c r="AD42" s="37"/>
      <c r="AE42" s="37"/>
      <c r="AF42" s="37"/>
      <c r="AG42" s="37"/>
      <c r="AH42" s="37"/>
    </row>
    <row r="43" spans="1:34" x14ac:dyDescent="0.35">
      <c r="A43" s="9" t="s">
        <v>25</v>
      </c>
      <c r="B43" s="9"/>
      <c r="C43" s="38"/>
      <c r="D43" s="38"/>
      <c r="E43" s="38"/>
      <c r="F43" s="38"/>
      <c r="G43" s="38"/>
      <c r="H43" s="38"/>
      <c r="I43" s="38"/>
      <c r="J43" s="38"/>
      <c r="K43" s="38"/>
      <c r="L43" s="38"/>
      <c r="M43" s="38"/>
      <c r="N43" s="38"/>
      <c r="O43" s="38"/>
      <c r="P43" s="38"/>
      <c r="Q43" s="37"/>
      <c r="R43" s="37"/>
      <c r="S43" s="37"/>
      <c r="T43" s="37"/>
      <c r="U43" s="37"/>
      <c r="V43" s="37"/>
      <c r="W43" s="37"/>
      <c r="X43" s="37"/>
      <c r="Y43" s="37"/>
      <c r="Z43" s="37"/>
      <c r="AA43" s="37"/>
      <c r="AB43" s="37"/>
      <c r="AC43" s="37"/>
      <c r="AD43" s="37"/>
      <c r="AE43" s="37"/>
      <c r="AF43" s="37"/>
      <c r="AG43" s="37"/>
      <c r="AH43" s="37"/>
    </row>
    <row r="44" spans="1:34" x14ac:dyDescent="0.35">
      <c r="A44" s="9" t="s">
        <v>97</v>
      </c>
      <c r="B44" s="9"/>
      <c r="C44" s="38"/>
      <c r="D44" s="38"/>
      <c r="E44" s="38"/>
      <c r="F44" s="38"/>
      <c r="G44" s="38"/>
      <c r="H44" s="38"/>
      <c r="I44" s="38"/>
      <c r="J44" s="38"/>
      <c r="K44" s="38"/>
      <c r="L44" s="38"/>
      <c r="M44" s="38"/>
      <c r="N44" s="38"/>
      <c r="O44" s="38"/>
      <c r="P44" s="38"/>
      <c r="Q44" s="37"/>
      <c r="R44" s="37"/>
      <c r="S44" s="37"/>
      <c r="T44" s="37"/>
      <c r="U44" s="37"/>
      <c r="V44" s="37"/>
      <c r="W44" s="37"/>
      <c r="X44" s="37"/>
      <c r="Y44" s="37"/>
      <c r="Z44" s="37"/>
      <c r="AA44" s="37"/>
      <c r="AB44" s="37"/>
      <c r="AC44" s="37"/>
      <c r="AD44" s="37"/>
      <c r="AE44" s="37"/>
      <c r="AF44" s="37"/>
      <c r="AG44" s="37"/>
      <c r="AH44" s="37"/>
    </row>
    <row r="45" spans="1:34" x14ac:dyDescent="0.35">
      <c r="A45" s="9" t="s">
        <v>245</v>
      </c>
      <c r="B45" s="9"/>
      <c r="C45" s="38"/>
      <c r="D45" s="38"/>
      <c r="E45" s="38"/>
      <c r="F45" s="38"/>
      <c r="G45" s="38"/>
      <c r="H45" s="38"/>
      <c r="I45" s="38"/>
      <c r="J45" s="38"/>
      <c r="K45" s="38"/>
      <c r="L45" s="38"/>
      <c r="M45" s="38"/>
      <c r="N45" s="38"/>
      <c r="O45" s="38"/>
      <c r="P45" s="38"/>
      <c r="Q45" s="37"/>
      <c r="R45" s="37"/>
      <c r="S45" s="37"/>
      <c r="T45" s="37"/>
      <c r="U45" s="37"/>
      <c r="V45" s="37"/>
      <c r="W45" s="37"/>
      <c r="X45" s="37"/>
      <c r="Y45" s="37"/>
      <c r="Z45" s="37"/>
      <c r="AA45" s="37"/>
      <c r="AB45" s="37"/>
      <c r="AC45" s="37"/>
      <c r="AD45" s="37"/>
      <c r="AE45" s="37"/>
      <c r="AF45" s="37"/>
      <c r="AG45" s="37"/>
      <c r="AH45" s="37"/>
    </row>
    <row r="46" spans="1:34" x14ac:dyDescent="0.35">
      <c r="A46" s="9" t="s">
        <v>246</v>
      </c>
      <c r="B46" s="9"/>
      <c r="C46" s="38"/>
      <c r="D46" s="38"/>
      <c r="E46" s="38"/>
      <c r="F46" s="38"/>
      <c r="G46" s="38"/>
      <c r="H46" s="38"/>
      <c r="I46" s="38"/>
      <c r="J46" s="38"/>
      <c r="K46" s="38"/>
      <c r="L46" s="38"/>
      <c r="M46" s="38"/>
      <c r="N46" s="38"/>
      <c r="O46" s="38"/>
      <c r="P46" s="38"/>
      <c r="Q46" s="37"/>
      <c r="R46" s="37"/>
      <c r="S46" s="37"/>
      <c r="T46" s="37"/>
      <c r="U46" s="37"/>
      <c r="V46" s="37"/>
      <c r="W46" s="37"/>
      <c r="X46" s="37"/>
      <c r="Y46" s="37"/>
      <c r="Z46" s="37"/>
      <c r="AA46" s="37"/>
      <c r="AB46" s="37"/>
      <c r="AC46" s="37"/>
      <c r="AD46" s="37"/>
      <c r="AE46" s="37"/>
      <c r="AF46" s="37"/>
      <c r="AG46" s="37"/>
      <c r="AH46" s="37"/>
    </row>
    <row r="47" spans="1:34" x14ac:dyDescent="0.35">
      <c r="A47" s="9" t="s">
        <v>247</v>
      </c>
      <c r="B47" s="9"/>
      <c r="C47" s="38"/>
      <c r="D47" s="38"/>
      <c r="E47" s="38"/>
      <c r="F47" s="38"/>
      <c r="G47" s="38"/>
      <c r="H47" s="38"/>
      <c r="I47" s="38"/>
      <c r="J47" s="38"/>
      <c r="K47" s="38"/>
      <c r="L47" s="38"/>
      <c r="M47" s="38"/>
      <c r="N47" s="38"/>
      <c r="O47" s="38"/>
      <c r="P47" s="38"/>
      <c r="Q47" s="37"/>
      <c r="R47" s="37"/>
      <c r="S47" s="37"/>
      <c r="T47" s="37"/>
      <c r="U47" s="37"/>
      <c r="V47" s="37"/>
      <c r="W47" s="37"/>
      <c r="X47" s="37"/>
      <c r="Y47" s="37"/>
      <c r="Z47" s="37"/>
      <c r="AA47" s="37"/>
      <c r="AB47" s="37"/>
      <c r="AC47" s="37"/>
      <c r="AD47" s="37"/>
      <c r="AE47" s="37"/>
      <c r="AF47" s="37"/>
      <c r="AG47" s="37"/>
      <c r="AH47" s="37"/>
    </row>
    <row r="48" spans="1:34" x14ac:dyDescent="0.35">
      <c r="A48" s="9" t="s">
        <v>248</v>
      </c>
      <c r="B48" s="9"/>
      <c r="C48" s="38"/>
      <c r="D48" s="38"/>
      <c r="E48" s="38"/>
      <c r="F48" s="38"/>
      <c r="G48" s="38"/>
      <c r="H48" s="38"/>
      <c r="I48" s="38"/>
      <c r="J48" s="38"/>
      <c r="K48" s="38"/>
      <c r="L48" s="38"/>
      <c r="M48" s="38"/>
      <c r="N48" s="38"/>
      <c r="O48" s="38"/>
      <c r="P48" s="38"/>
      <c r="Q48" s="37"/>
      <c r="R48" s="37"/>
      <c r="S48" s="37"/>
      <c r="T48" s="37"/>
      <c r="U48" s="37"/>
      <c r="V48" s="37"/>
      <c r="W48" s="37"/>
      <c r="X48" s="37"/>
      <c r="Y48" s="37"/>
      <c r="Z48" s="37"/>
      <c r="AA48" s="37"/>
      <c r="AB48" s="37"/>
      <c r="AC48" s="37"/>
      <c r="AD48" s="37"/>
      <c r="AE48" s="37"/>
      <c r="AF48" s="37"/>
      <c r="AG48" s="37"/>
      <c r="AH48" s="37"/>
    </row>
    <row r="49" spans="1:34" x14ac:dyDescent="0.35">
      <c r="A49" s="9" t="s">
        <v>249</v>
      </c>
      <c r="B49" s="9"/>
      <c r="C49" s="7" t="s">
        <v>57</v>
      </c>
      <c r="D49" s="8" t="s">
        <v>73</v>
      </c>
      <c r="E49" s="39"/>
      <c r="F49" s="7" t="s">
        <v>57</v>
      </c>
      <c r="G49" s="7" t="s">
        <v>256</v>
      </c>
      <c r="H49" s="8" t="s">
        <v>73</v>
      </c>
      <c r="I49" s="38"/>
      <c r="J49" s="38"/>
      <c r="K49" s="38"/>
      <c r="L49" s="38"/>
      <c r="M49" s="38"/>
      <c r="N49" s="38"/>
      <c r="O49" s="38"/>
      <c r="P49" s="38"/>
      <c r="Q49" s="37"/>
      <c r="R49" s="37"/>
      <c r="S49" s="37"/>
      <c r="T49" s="37"/>
      <c r="U49" s="37"/>
      <c r="V49" s="37"/>
      <c r="W49" s="37"/>
      <c r="X49" s="37"/>
      <c r="Y49" s="37"/>
      <c r="Z49" s="37"/>
      <c r="AA49" s="37"/>
      <c r="AB49" s="37"/>
      <c r="AC49" s="37"/>
      <c r="AD49" s="37"/>
      <c r="AE49" s="37"/>
      <c r="AF49" s="37"/>
      <c r="AG49" s="37"/>
      <c r="AH49" s="37"/>
    </row>
    <row r="50" spans="1:34" x14ac:dyDescent="0.35">
      <c r="A50" s="9" t="s">
        <v>250</v>
      </c>
      <c r="B50" s="9"/>
      <c r="C50" s="40" t="s">
        <v>58</v>
      </c>
      <c r="D50" s="41">
        <v>50</v>
      </c>
      <c r="E50" s="39"/>
      <c r="F50" s="40" t="s">
        <v>58</v>
      </c>
      <c r="G50" s="40" t="s">
        <v>257</v>
      </c>
      <c r="H50" s="41">
        <v>50</v>
      </c>
      <c r="I50" s="38"/>
      <c r="J50" s="38"/>
      <c r="K50" s="38"/>
      <c r="L50" s="38"/>
      <c r="M50" s="38"/>
      <c r="N50" s="38"/>
      <c r="O50" s="38"/>
      <c r="P50" s="38"/>
      <c r="Q50" s="37"/>
      <c r="R50" s="37"/>
      <c r="S50" s="37"/>
      <c r="T50" s="37"/>
      <c r="U50" s="37"/>
      <c r="V50" s="37"/>
      <c r="W50" s="37"/>
      <c r="X50" s="37"/>
      <c r="Y50" s="37"/>
      <c r="Z50" s="37"/>
      <c r="AA50" s="37"/>
      <c r="AB50" s="37"/>
      <c r="AC50" s="37"/>
      <c r="AD50" s="37"/>
      <c r="AE50" s="37"/>
      <c r="AF50" s="37"/>
      <c r="AG50" s="37"/>
      <c r="AH50" s="37"/>
    </row>
    <row r="51" spans="1:34" x14ac:dyDescent="0.35">
      <c r="A51" s="9" t="s">
        <v>251</v>
      </c>
      <c r="B51" s="9"/>
      <c r="C51" s="40" t="s">
        <v>59</v>
      </c>
      <c r="D51" s="41">
        <v>20</v>
      </c>
      <c r="E51" s="39"/>
      <c r="F51" s="40" t="s">
        <v>59</v>
      </c>
      <c r="G51" s="40" t="s">
        <v>258</v>
      </c>
      <c r="H51" s="41">
        <v>20</v>
      </c>
      <c r="I51" s="38"/>
      <c r="J51" s="38"/>
      <c r="K51" s="38"/>
      <c r="L51" s="38"/>
      <c r="M51" s="38"/>
      <c r="N51" s="38"/>
      <c r="O51" s="38"/>
      <c r="P51" s="38"/>
      <c r="Q51" s="37"/>
      <c r="R51" s="37"/>
      <c r="S51" s="37"/>
      <c r="T51" s="37"/>
      <c r="U51" s="37"/>
      <c r="V51" s="37"/>
      <c r="W51" s="37"/>
      <c r="X51" s="37"/>
      <c r="Y51" s="37"/>
      <c r="Z51" s="37"/>
      <c r="AA51" s="37"/>
      <c r="AB51" s="37"/>
      <c r="AC51" s="37"/>
      <c r="AD51" s="37"/>
      <c r="AE51" s="37"/>
      <c r="AF51" s="37"/>
      <c r="AG51" s="37"/>
      <c r="AH51" s="37"/>
    </row>
    <row r="52" spans="1:34" x14ac:dyDescent="0.35">
      <c r="A52" s="9" t="s">
        <v>252</v>
      </c>
      <c r="B52" s="9"/>
      <c r="C52" s="40" t="s">
        <v>60</v>
      </c>
      <c r="D52" s="41">
        <v>60</v>
      </c>
      <c r="E52" s="39"/>
      <c r="F52" s="40" t="s">
        <v>60</v>
      </c>
      <c r="G52" s="40" t="s">
        <v>259</v>
      </c>
      <c r="H52" s="41">
        <v>60</v>
      </c>
      <c r="I52" s="38"/>
      <c r="J52" s="38"/>
      <c r="K52" s="38"/>
      <c r="L52" s="38"/>
      <c r="M52" s="38"/>
      <c r="N52" s="38"/>
      <c r="O52" s="38"/>
      <c r="P52" s="38"/>
      <c r="Q52" s="37"/>
      <c r="R52" s="37"/>
      <c r="S52" s="37"/>
      <c r="T52" s="37"/>
      <c r="U52" s="37"/>
      <c r="V52" s="37"/>
      <c r="W52" s="37"/>
      <c r="X52" s="37"/>
      <c r="Y52" s="37"/>
      <c r="Z52" s="37"/>
      <c r="AA52" s="37"/>
      <c r="AB52" s="37"/>
      <c r="AC52" s="37"/>
      <c r="AD52" s="37"/>
      <c r="AE52" s="37"/>
      <c r="AF52" s="37"/>
      <c r="AG52" s="37"/>
      <c r="AH52" s="37"/>
    </row>
    <row r="53" spans="1:34" x14ac:dyDescent="0.35">
      <c r="A53" s="9" t="s">
        <v>30</v>
      </c>
      <c r="B53" s="9"/>
      <c r="C53" s="40" t="s">
        <v>61</v>
      </c>
      <c r="D53" s="41">
        <v>40</v>
      </c>
      <c r="E53" s="39"/>
      <c r="F53" s="40" t="s">
        <v>61</v>
      </c>
      <c r="G53" s="40" t="s">
        <v>260</v>
      </c>
      <c r="H53" s="41">
        <v>40</v>
      </c>
      <c r="I53" s="38"/>
      <c r="J53" s="38"/>
      <c r="K53" s="38"/>
      <c r="L53" s="38"/>
      <c r="M53" s="38"/>
      <c r="N53" s="38"/>
      <c r="O53" s="38"/>
      <c r="P53" s="38"/>
      <c r="Q53" s="37"/>
      <c r="R53" s="37"/>
      <c r="S53" s="37"/>
      <c r="T53" s="37"/>
      <c r="U53" s="37"/>
      <c r="V53" s="37"/>
      <c r="W53" s="37"/>
      <c r="X53" s="37"/>
      <c r="Y53" s="37"/>
      <c r="Z53" s="37"/>
      <c r="AA53" s="37"/>
      <c r="AB53" s="37"/>
      <c r="AC53" s="37"/>
      <c r="AD53" s="37"/>
      <c r="AE53" s="37"/>
      <c r="AF53" s="37"/>
      <c r="AG53" s="37"/>
      <c r="AH53" s="37"/>
    </row>
    <row r="54" spans="1:34" x14ac:dyDescent="0.35">
      <c r="A54" s="9" t="s">
        <v>56</v>
      </c>
      <c r="B54" s="9"/>
      <c r="C54" s="40" t="s">
        <v>58</v>
      </c>
      <c r="D54" s="41">
        <v>50</v>
      </c>
      <c r="E54" s="39"/>
      <c r="F54" s="40" t="s">
        <v>58</v>
      </c>
      <c r="G54" s="40" t="s">
        <v>261</v>
      </c>
      <c r="H54" s="41">
        <v>50</v>
      </c>
      <c r="I54" s="38"/>
      <c r="J54" s="38"/>
      <c r="K54" s="38"/>
      <c r="L54" s="38"/>
      <c r="M54" s="38"/>
      <c r="N54" s="38"/>
      <c r="O54" s="38"/>
      <c r="P54" s="38"/>
      <c r="Q54" s="37"/>
      <c r="R54" s="37"/>
      <c r="S54" s="37"/>
      <c r="T54" s="37"/>
      <c r="U54" s="37"/>
      <c r="V54" s="37"/>
      <c r="W54" s="37"/>
      <c r="X54" s="37"/>
      <c r="Y54" s="37"/>
      <c r="Z54" s="37"/>
      <c r="AA54" s="37"/>
      <c r="AB54" s="37"/>
      <c r="AC54" s="37"/>
      <c r="AD54" s="37"/>
      <c r="AE54" s="37"/>
      <c r="AF54" s="37"/>
      <c r="AG54" s="37"/>
      <c r="AH54" s="37"/>
    </row>
    <row r="55" spans="1:34" x14ac:dyDescent="0.35">
      <c r="A55" s="9" t="s">
        <v>24</v>
      </c>
      <c r="B55" s="9"/>
      <c r="C55" s="40" t="s">
        <v>59</v>
      </c>
      <c r="D55" s="41">
        <v>20</v>
      </c>
      <c r="E55" s="39"/>
      <c r="F55" s="40" t="s">
        <v>59</v>
      </c>
      <c r="G55" s="40" t="s">
        <v>262</v>
      </c>
      <c r="H55" s="41">
        <v>20</v>
      </c>
      <c r="I55" s="38"/>
      <c r="J55" s="38"/>
      <c r="K55" s="38"/>
      <c r="L55" s="38"/>
      <c r="M55" s="38"/>
      <c r="N55" s="38"/>
      <c r="O55" s="38"/>
      <c r="P55" s="38"/>
      <c r="Q55" s="37"/>
      <c r="R55" s="37"/>
      <c r="S55" s="37"/>
      <c r="T55" s="37"/>
      <c r="U55" s="37"/>
      <c r="V55" s="37"/>
      <c r="W55" s="37"/>
      <c r="X55" s="37"/>
      <c r="Y55" s="37"/>
      <c r="Z55" s="37"/>
      <c r="AA55" s="37"/>
      <c r="AB55" s="37"/>
      <c r="AC55" s="37"/>
      <c r="AD55" s="37"/>
      <c r="AE55" s="37"/>
      <c r="AF55" s="37"/>
      <c r="AG55" s="37"/>
      <c r="AH55" s="37"/>
    </row>
    <row r="56" spans="1:34" x14ac:dyDescent="0.35">
      <c r="B56" s="9"/>
      <c r="C56" s="40" t="s">
        <v>60</v>
      </c>
      <c r="D56" s="41">
        <v>60</v>
      </c>
      <c r="E56" s="39"/>
      <c r="F56" s="40" t="s">
        <v>60</v>
      </c>
      <c r="G56" s="40" t="s">
        <v>263</v>
      </c>
      <c r="H56" s="41">
        <v>60</v>
      </c>
      <c r="I56" s="38"/>
      <c r="J56" s="38"/>
      <c r="K56" s="38"/>
      <c r="L56" s="38"/>
      <c r="M56" s="38"/>
      <c r="N56" s="38"/>
      <c r="O56" s="38"/>
      <c r="P56" s="38"/>
      <c r="Q56" s="37"/>
      <c r="R56" s="37"/>
      <c r="S56" s="37"/>
      <c r="T56" s="37"/>
      <c r="U56" s="37"/>
      <c r="V56" s="37"/>
      <c r="W56" s="37"/>
      <c r="X56" s="37"/>
      <c r="Y56" s="37"/>
      <c r="Z56" s="37"/>
      <c r="AA56" s="37"/>
      <c r="AB56" s="37"/>
      <c r="AC56" s="37"/>
      <c r="AD56" s="37"/>
      <c r="AE56" s="37"/>
      <c r="AF56" s="37"/>
      <c r="AG56" s="37"/>
      <c r="AH56" s="37"/>
    </row>
    <row r="57" spans="1:34" x14ac:dyDescent="0.35">
      <c r="B57" s="9"/>
      <c r="C57" s="40" t="s">
        <v>61</v>
      </c>
      <c r="D57" s="41">
        <v>40</v>
      </c>
      <c r="E57" s="39"/>
      <c r="F57" s="40" t="s">
        <v>61</v>
      </c>
      <c r="G57" s="40" t="s">
        <v>264</v>
      </c>
      <c r="H57" s="41">
        <v>40</v>
      </c>
      <c r="I57" s="38"/>
      <c r="J57" s="38"/>
      <c r="K57" s="38"/>
      <c r="L57" s="38"/>
      <c r="M57" s="38"/>
      <c r="N57" s="38"/>
      <c r="O57" s="38"/>
      <c r="P57" s="38"/>
      <c r="Q57" s="37"/>
      <c r="R57" s="37"/>
      <c r="S57" s="37"/>
      <c r="T57" s="37"/>
      <c r="U57" s="37"/>
      <c r="V57" s="37"/>
      <c r="W57" s="37"/>
      <c r="X57" s="37"/>
      <c r="Y57" s="37"/>
      <c r="Z57" s="37"/>
      <c r="AA57" s="37"/>
      <c r="AB57" s="37"/>
      <c r="AC57" s="37"/>
      <c r="AD57" s="37"/>
      <c r="AE57" s="37"/>
      <c r="AF57" s="37"/>
      <c r="AG57" s="37"/>
      <c r="AH57" s="37"/>
    </row>
    <row r="58" spans="1:34" x14ac:dyDescent="0.35">
      <c r="B58" s="9"/>
      <c r="C58" s="40" t="s">
        <v>58</v>
      </c>
      <c r="D58" s="41">
        <v>50</v>
      </c>
      <c r="E58" s="39"/>
      <c r="F58" s="40" t="s">
        <v>58</v>
      </c>
      <c r="G58" s="40" t="s">
        <v>261</v>
      </c>
      <c r="H58" s="41">
        <v>50</v>
      </c>
      <c r="I58" s="38"/>
      <c r="J58" s="38"/>
      <c r="K58" s="38"/>
      <c r="L58" s="38"/>
      <c r="M58" s="38"/>
      <c r="N58" s="38"/>
      <c r="O58" s="38"/>
      <c r="P58" s="38"/>
      <c r="Q58" s="37"/>
      <c r="R58" s="37"/>
      <c r="S58" s="37"/>
      <c r="T58" s="37"/>
      <c r="U58" s="37"/>
      <c r="V58" s="37"/>
      <c r="W58" s="37"/>
      <c r="X58" s="37"/>
      <c r="Y58" s="37"/>
      <c r="Z58" s="37"/>
      <c r="AA58" s="37"/>
      <c r="AB58" s="37"/>
      <c r="AC58" s="37"/>
      <c r="AD58" s="37"/>
      <c r="AE58" s="37"/>
      <c r="AF58" s="37"/>
      <c r="AG58" s="37"/>
      <c r="AH58" s="37"/>
    </row>
    <row r="59" spans="1:34" x14ac:dyDescent="0.35">
      <c r="B59" s="9"/>
      <c r="C59" s="40" t="s">
        <v>59</v>
      </c>
      <c r="D59" s="41">
        <v>20</v>
      </c>
      <c r="E59" s="39"/>
      <c r="F59" s="40" t="s">
        <v>59</v>
      </c>
      <c r="G59" s="40" t="s">
        <v>262</v>
      </c>
      <c r="H59" s="41">
        <v>20</v>
      </c>
      <c r="I59" s="38"/>
      <c r="J59" s="38"/>
      <c r="K59" s="38"/>
      <c r="L59" s="38"/>
      <c r="M59" s="38"/>
      <c r="N59" s="38"/>
      <c r="O59" s="38"/>
      <c r="P59" s="38"/>
      <c r="Q59" s="37"/>
      <c r="R59" s="37"/>
      <c r="S59" s="37"/>
      <c r="T59" s="37"/>
      <c r="U59" s="37"/>
      <c r="V59" s="37"/>
      <c r="W59" s="37"/>
      <c r="X59" s="37"/>
      <c r="Y59" s="37"/>
      <c r="Z59" s="37"/>
      <c r="AA59" s="37"/>
      <c r="AB59" s="37"/>
      <c r="AC59" s="37"/>
      <c r="AD59" s="37"/>
      <c r="AE59" s="37"/>
      <c r="AF59" s="37"/>
      <c r="AG59" s="37"/>
      <c r="AH59" s="37"/>
    </row>
    <row r="60" spans="1:34" x14ac:dyDescent="0.35">
      <c r="B60" s="9"/>
      <c r="C60" s="40" t="s">
        <v>60</v>
      </c>
      <c r="D60" s="41">
        <v>60</v>
      </c>
      <c r="E60" s="39"/>
      <c r="F60" s="40" t="s">
        <v>60</v>
      </c>
      <c r="G60" s="40" t="s">
        <v>259</v>
      </c>
      <c r="H60" s="41">
        <v>60</v>
      </c>
      <c r="I60" s="38"/>
      <c r="J60" s="38"/>
      <c r="K60" s="38"/>
      <c r="L60" s="38"/>
      <c r="M60" s="38"/>
      <c r="N60" s="38"/>
      <c r="O60" s="38"/>
      <c r="P60" s="38"/>
      <c r="Q60" s="37"/>
      <c r="R60" s="37"/>
      <c r="S60" s="37"/>
      <c r="T60" s="37"/>
      <c r="U60" s="37"/>
      <c r="V60" s="37"/>
      <c r="W60" s="37"/>
      <c r="X60" s="37"/>
      <c r="Y60" s="37"/>
      <c r="Z60" s="37"/>
      <c r="AA60" s="37"/>
      <c r="AB60" s="37"/>
      <c r="AC60" s="37"/>
      <c r="AD60" s="37"/>
      <c r="AE60" s="37"/>
      <c r="AF60" s="37"/>
      <c r="AG60" s="37"/>
      <c r="AH60" s="37"/>
    </row>
    <row r="61" spans="1:34" x14ac:dyDescent="0.35">
      <c r="B61" s="9"/>
      <c r="C61" s="40" t="s">
        <v>61</v>
      </c>
      <c r="D61" s="41">
        <v>40</v>
      </c>
      <c r="E61" s="39"/>
      <c r="F61" s="40" t="s">
        <v>61</v>
      </c>
      <c r="G61" s="40" t="s">
        <v>264</v>
      </c>
      <c r="H61" s="41">
        <v>40</v>
      </c>
      <c r="I61" s="38"/>
      <c r="J61" s="38"/>
      <c r="K61" s="38"/>
      <c r="L61" s="38"/>
      <c r="M61" s="38"/>
      <c r="N61" s="38"/>
      <c r="O61" s="38"/>
      <c r="P61" s="38"/>
      <c r="Q61" s="37"/>
      <c r="R61" s="37"/>
      <c r="S61" s="37"/>
      <c r="T61" s="37"/>
      <c r="U61" s="37"/>
      <c r="V61" s="37"/>
      <c r="W61" s="37"/>
      <c r="X61" s="37"/>
      <c r="Y61" s="37"/>
      <c r="Z61" s="37"/>
      <c r="AA61" s="37"/>
      <c r="AB61" s="37"/>
      <c r="AC61" s="37"/>
      <c r="AD61" s="37"/>
      <c r="AE61" s="37"/>
      <c r="AF61" s="37"/>
      <c r="AG61" s="37"/>
      <c r="AH61" s="37"/>
    </row>
    <row r="62" spans="1:34" x14ac:dyDescent="0.35">
      <c r="B62" s="9"/>
      <c r="C62" s="21"/>
      <c r="D62" s="21"/>
      <c r="E62" s="21"/>
      <c r="F62" s="21"/>
      <c r="G62" s="21"/>
      <c r="H62" s="21"/>
      <c r="I62" s="38"/>
      <c r="J62" s="38"/>
      <c r="K62" s="38"/>
      <c r="L62" s="38"/>
      <c r="M62" s="38"/>
      <c r="N62" s="38"/>
      <c r="O62" s="38"/>
      <c r="P62" s="38"/>
      <c r="Q62" s="37"/>
      <c r="R62" s="37"/>
      <c r="S62" s="37"/>
      <c r="T62" s="37"/>
      <c r="U62" s="37"/>
      <c r="V62" s="37"/>
      <c r="W62" s="37"/>
      <c r="X62" s="37"/>
      <c r="Y62" s="37"/>
      <c r="Z62" s="37"/>
      <c r="AA62" s="37"/>
      <c r="AB62" s="37"/>
      <c r="AC62" s="37"/>
      <c r="AD62" s="37"/>
      <c r="AE62" s="37"/>
      <c r="AF62" s="37"/>
      <c r="AG62" s="37"/>
      <c r="AH62" s="37"/>
    </row>
    <row r="63" spans="1:34" ht="15" thickBot="1" x14ac:dyDescent="0.4">
      <c r="B63" s="9"/>
      <c r="C63" s="38" t="s">
        <v>57</v>
      </c>
      <c r="D63" s="23" t="s">
        <v>255</v>
      </c>
      <c r="E63" s="39"/>
      <c r="F63" s="38" t="s">
        <v>57</v>
      </c>
      <c r="G63" s="38" t="s">
        <v>256</v>
      </c>
      <c r="H63" s="23" t="s">
        <v>267</v>
      </c>
      <c r="I63" s="38"/>
      <c r="J63" s="38"/>
      <c r="K63" s="38"/>
      <c r="L63" s="38"/>
      <c r="M63" s="38"/>
      <c r="N63" s="38"/>
      <c r="O63" s="38"/>
      <c r="P63" s="38"/>
      <c r="Q63" s="37"/>
      <c r="R63" s="37"/>
      <c r="S63" s="37"/>
      <c r="T63" s="37"/>
      <c r="U63" s="37"/>
      <c r="V63" s="37"/>
      <c r="W63" s="37"/>
      <c r="X63" s="37"/>
      <c r="Y63" s="37"/>
      <c r="Z63" s="37"/>
      <c r="AA63" s="37"/>
      <c r="AB63" s="37"/>
      <c r="AC63" s="37"/>
      <c r="AD63" s="37"/>
      <c r="AE63" s="37"/>
      <c r="AF63" s="37"/>
      <c r="AG63" s="37"/>
      <c r="AH63" s="37"/>
    </row>
    <row r="64" spans="1:34" ht="15.5" thickTop="1" thickBot="1" x14ac:dyDescent="0.4">
      <c r="B64" s="9"/>
      <c r="C64" s="46" t="s">
        <v>58</v>
      </c>
      <c r="D64" s="47">
        <f>COUNTIF(C50:C61,C64)</f>
        <v>3</v>
      </c>
      <c r="E64" s="39"/>
      <c r="F64" s="46" t="s">
        <v>59</v>
      </c>
      <c r="G64" s="46" t="s">
        <v>258</v>
      </c>
      <c r="H64" s="42">
        <f>COUNTIFS(F50:F61,F64,G50:G61,G64)</f>
        <v>1</v>
      </c>
      <c r="I64" s="38"/>
      <c r="J64" s="38"/>
      <c r="K64" s="38"/>
      <c r="L64" s="38"/>
      <c r="M64" s="38"/>
      <c r="N64" s="38"/>
      <c r="O64" s="38"/>
      <c r="P64" s="38"/>
      <c r="Q64" s="37"/>
      <c r="R64" s="37"/>
      <c r="S64" s="37"/>
      <c r="T64" s="37"/>
      <c r="U64" s="37"/>
      <c r="V64" s="37"/>
      <c r="W64" s="37"/>
      <c r="X64" s="37"/>
      <c r="Y64" s="37"/>
      <c r="Z64" s="37"/>
      <c r="AA64" s="37"/>
      <c r="AB64" s="37"/>
      <c r="AC64" s="37"/>
      <c r="AD64" s="37"/>
      <c r="AE64" s="37"/>
      <c r="AF64" s="37"/>
      <c r="AG64" s="37"/>
      <c r="AH64" s="37"/>
    </row>
    <row r="65" spans="2:34" ht="15" thickTop="1" x14ac:dyDescent="0.35">
      <c r="B65" s="9"/>
      <c r="C65" s="38"/>
      <c r="D65" s="38"/>
      <c r="E65" s="39"/>
      <c r="F65" s="38"/>
      <c r="G65" s="38"/>
      <c r="H65" s="38"/>
      <c r="I65" s="38"/>
      <c r="J65" s="38"/>
      <c r="K65" s="38"/>
      <c r="L65" s="38"/>
      <c r="M65" s="38"/>
      <c r="N65" s="38"/>
      <c r="O65" s="38"/>
      <c r="P65" s="38"/>
      <c r="Q65" s="37"/>
      <c r="R65" s="37"/>
      <c r="S65" s="37"/>
      <c r="T65" s="37"/>
      <c r="U65" s="37"/>
      <c r="V65" s="37"/>
      <c r="W65" s="37"/>
      <c r="X65" s="37"/>
      <c r="Y65" s="37"/>
      <c r="Z65" s="37"/>
      <c r="AA65" s="37"/>
      <c r="AB65" s="37"/>
      <c r="AC65" s="37"/>
      <c r="AD65" s="37"/>
      <c r="AE65" s="37"/>
      <c r="AF65" s="37"/>
      <c r="AG65" s="37"/>
      <c r="AH65" s="37"/>
    </row>
    <row r="66" spans="2:34" x14ac:dyDescent="0.35">
      <c r="B66" s="9"/>
      <c r="C66" s="1"/>
      <c r="D66" s="1"/>
      <c r="E66" s="1"/>
      <c r="F66" s="1"/>
      <c r="G66" s="1"/>
      <c r="H66" s="1"/>
      <c r="I66" s="38"/>
      <c r="J66" s="38"/>
      <c r="K66" s="38"/>
      <c r="L66" s="38"/>
      <c r="M66" s="38"/>
      <c r="N66" s="38"/>
      <c r="O66" s="38"/>
      <c r="P66" s="38"/>
      <c r="Q66" s="37"/>
      <c r="R66" s="37"/>
      <c r="S66" s="37"/>
      <c r="T66" s="37"/>
      <c r="U66" s="37"/>
      <c r="V66" s="37"/>
      <c r="W66" s="37"/>
      <c r="X66" s="37"/>
      <c r="Y66" s="37"/>
      <c r="Z66" s="37"/>
      <c r="AA66" s="37"/>
      <c r="AB66" s="37"/>
      <c r="AC66" s="37"/>
      <c r="AD66" s="37"/>
      <c r="AE66" s="37"/>
      <c r="AF66" s="37"/>
      <c r="AG66" s="37"/>
      <c r="AH66" s="37"/>
    </row>
    <row r="67" spans="2:34" x14ac:dyDescent="0.35">
      <c r="B67" s="9"/>
      <c r="C67" s="1"/>
      <c r="D67" s="1"/>
      <c r="E67" s="1"/>
      <c r="F67" s="1"/>
      <c r="G67" s="1"/>
      <c r="H67" s="1"/>
      <c r="I67" s="38"/>
      <c r="J67" s="38"/>
      <c r="K67" s="38"/>
      <c r="L67" s="38"/>
      <c r="M67" s="38"/>
      <c r="N67" s="38"/>
      <c r="O67" s="38"/>
      <c r="P67" s="38"/>
      <c r="Q67" s="37"/>
      <c r="R67" s="37"/>
      <c r="S67" s="37"/>
      <c r="T67" s="37"/>
      <c r="U67" s="37"/>
      <c r="V67" s="37"/>
      <c r="W67" s="37"/>
      <c r="X67" s="37"/>
      <c r="Y67" s="37"/>
      <c r="Z67" s="37"/>
      <c r="AA67" s="37"/>
      <c r="AB67" s="37"/>
      <c r="AC67" s="37"/>
      <c r="AD67" s="37"/>
      <c r="AE67" s="37"/>
      <c r="AF67" s="37"/>
      <c r="AG67" s="37"/>
      <c r="AH67" s="37"/>
    </row>
    <row r="68" spans="2:34" x14ac:dyDescent="0.35">
      <c r="B68" s="9"/>
      <c r="C68" s="1"/>
      <c r="D68" s="1"/>
      <c r="E68" s="1"/>
      <c r="F68" s="1"/>
      <c r="G68" s="1"/>
      <c r="H68" s="1"/>
      <c r="I68" s="38"/>
      <c r="J68" s="38"/>
      <c r="K68" s="38"/>
      <c r="L68" s="38"/>
      <c r="M68" s="38"/>
      <c r="N68" s="38"/>
      <c r="O68" s="38"/>
      <c r="P68" s="38"/>
      <c r="Q68" s="37"/>
      <c r="R68" s="37"/>
      <c r="S68" s="37"/>
      <c r="T68" s="37"/>
      <c r="U68" s="37"/>
      <c r="V68" s="37"/>
      <c r="W68" s="37"/>
      <c r="X68" s="37"/>
      <c r="Y68" s="37"/>
      <c r="Z68" s="37"/>
      <c r="AA68" s="37"/>
      <c r="AB68" s="37"/>
      <c r="AC68" s="37"/>
      <c r="AD68" s="37"/>
      <c r="AE68" s="37"/>
      <c r="AF68" s="37"/>
      <c r="AG68" s="37"/>
      <c r="AH68" s="37"/>
    </row>
    <row r="69" spans="2:34" x14ac:dyDescent="0.35">
      <c r="B69" s="9"/>
      <c r="C69" s="1"/>
      <c r="D69" s="1"/>
      <c r="E69" s="1"/>
      <c r="F69" s="1"/>
      <c r="G69" s="1"/>
      <c r="H69" s="1"/>
      <c r="I69" s="38"/>
      <c r="J69" s="38"/>
      <c r="K69" s="38"/>
      <c r="L69" s="38"/>
      <c r="M69" s="38"/>
      <c r="N69" s="38"/>
      <c r="O69" s="38"/>
      <c r="P69" s="38"/>
      <c r="Q69" s="37"/>
      <c r="R69" s="37"/>
      <c r="S69" s="37"/>
      <c r="T69" s="37"/>
      <c r="U69" s="37"/>
      <c r="V69" s="37"/>
      <c r="W69" s="37"/>
      <c r="X69" s="37"/>
      <c r="Y69" s="37"/>
      <c r="Z69" s="37"/>
      <c r="AA69" s="37"/>
      <c r="AB69" s="37"/>
      <c r="AC69" s="37"/>
      <c r="AD69" s="37"/>
      <c r="AE69" s="37"/>
      <c r="AF69" s="37"/>
      <c r="AG69" s="37"/>
      <c r="AH69" s="37"/>
    </row>
    <row r="70" spans="2:34" x14ac:dyDescent="0.35">
      <c r="B70" s="9"/>
      <c r="C70" s="1"/>
      <c r="D70" s="1"/>
      <c r="E70" s="1"/>
      <c r="F70" s="1"/>
      <c r="G70" s="1"/>
      <c r="H70" s="1"/>
      <c r="I70" s="38"/>
      <c r="J70" s="38"/>
      <c r="K70" s="38"/>
      <c r="L70" s="38"/>
      <c r="M70" s="38"/>
      <c r="N70" s="38"/>
      <c r="O70" s="38"/>
      <c r="P70" s="38"/>
      <c r="Q70" s="37"/>
      <c r="R70" s="37"/>
      <c r="S70" s="37"/>
      <c r="T70" s="37"/>
      <c r="U70" s="37"/>
      <c r="V70" s="37"/>
      <c r="W70" s="37"/>
      <c r="X70" s="37"/>
      <c r="Y70" s="37"/>
      <c r="Z70" s="37"/>
      <c r="AA70" s="37"/>
      <c r="AB70" s="37"/>
      <c r="AC70" s="37"/>
      <c r="AD70" s="37"/>
      <c r="AE70" s="37"/>
      <c r="AF70" s="37"/>
      <c r="AG70" s="37"/>
      <c r="AH70" s="37"/>
    </row>
    <row r="71" spans="2:34" x14ac:dyDescent="0.35">
      <c r="B71" s="9"/>
      <c r="C71" s="1"/>
      <c r="D71" s="1"/>
      <c r="E71" s="1"/>
      <c r="F71" s="1"/>
      <c r="G71" s="1"/>
      <c r="H71" s="1"/>
      <c r="I71" s="38"/>
      <c r="J71" s="38"/>
      <c r="K71" s="38"/>
      <c r="L71" s="38"/>
      <c r="M71" s="38"/>
      <c r="N71" s="38"/>
      <c r="O71" s="38"/>
      <c r="P71" s="38"/>
      <c r="Q71" s="37"/>
      <c r="R71" s="37"/>
      <c r="S71" s="37"/>
      <c r="T71" s="37"/>
      <c r="U71" s="37"/>
      <c r="V71" s="37"/>
      <c r="W71" s="37"/>
      <c r="X71" s="37"/>
      <c r="Y71" s="37"/>
      <c r="Z71" s="37"/>
      <c r="AA71" s="37"/>
      <c r="AB71" s="37"/>
      <c r="AC71" s="37"/>
      <c r="AD71" s="37"/>
      <c r="AE71" s="37"/>
      <c r="AF71" s="37"/>
      <c r="AG71" s="37"/>
      <c r="AH71" s="37"/>
    </row>
    <row r="72" spans="2:34" x14ac:dyDescent="0.35">
      <c r="B72" s="9"/>
      <c r="C72" s="1"/>
      <c r="D72" s="1"/>
      <c r="E72" s="1"/>
      <c r="F72" s="1"/>
      <c r="G72" s="1"/>
      <c r="H72" s="1"/>
      <c r="I72" s="38"/>
      <c r="J72" s="38"/>
      <c r="K72" s="38"/>
      <c r="L72" s="38"/>
      <c r="M72" s="38"/>
      <c r="N72" s="38"/>
      <c r="O72" s="38"/>
      <c r="P72" s="38"/>
      <c r="Q72" s="37"/>
      <c r="R72" s="37"/>
      <c r="S72" s="37"/>
      <c r="T72" s="37"/>
      <c r="U72" s="37"/>
      <c r="V72" s="37"/>
      <c r="W72" s="37"/>
      <c r="X72" s="37"/>
      <c r="Y72" s="37"/>
      <c r="Z72" s="37"/>
      <c r="AA72" s="37"/>
      <c r="AB72" s="37"/>
      <c r="AC72" s="37"/>
      <c r="AD72" s="37"/>
      <c r="AE72" s="37"/>
      <c r="AF72" s="37"/>
      <c r="AG72" s="37"/>
      <c r="AH72" s="37"/>
    </row>
    <row r="73" spans="2:34" x14ac:dyDescent="0.35">
      <c r="B73" s="9"/>
      <c r="C73" s="1"/>
      <c r="D73" s="1"/>
      <c r="E73" s="1"/>
      <c r="F73" s="1"/>
      <c r="G73" s="1"/>
      <c r="H73" s="1"/>
      <c r="I73" s="38"/>
      <c r="J73" s="38"/>
      <c r="K73" s="38"/>
      <c r="L73" s="38"/>
      <c r="M73" s="38"/>
      <c r="N73" s="38"/>
      <c r="O73" s="38"/>
      <c r="P73" s="38"/>
      <c r="Q73" s="37"/>
      <c r="R73" s="37"/>
      <c r="S73" s="37"/>
      <c r="T73" s="37"/>
      <c r="U73" s="37"/>
      <c r="V73" s="37"/>
      <c r="W73" s="37"/>
      <c r="X73" s="37"/>
      <c r="Y73" s="37"/>
      <c r="Z73" s="37"/>
      <c r="AA73" s="37"/>
      <c r="AB73" s="37"/>
      <c r="AC73" s="37"/>
      <c r="AD73" s="37"/>
      <c r="AE73" s="37"/>
      <c r="AF73" s="37"/>
      <c r="AG73" s="37"/>
      <c r="AH73" s="37"/>
    </row>
    <row r="74" spans="2:34" x14ac:dyDescent="0.35">
      <c r="B74" s="9"/>
      <c r="C74" s="1"/>
      <c r="D74" s="1"/>
      <c r="E74" s="1"/>
      <c r="F74" s="1"/>
      <c r="G74" s="1"/>
      <c r="H74" s="1"/>
      <c r="I74" s="38"/>
      <c r="J74" s="38"/>
      <c r="K74" s="38"/>
      <c r="L74" s="38"/>
      <c r="M74" s="38"/>
      <c r="N74" s="38"/>
      <c r="O74" s="38"/>
      <c r="P74" s="38"/>
      <c r="Q74" s="37"/>
      <c r="R74" s="37"/>
      <c r="S74" s="37"/>
      <c r="T74" s="37"/>
      <c r="U74" s="37"/>
      <c r="V74" s="37"/>
      <c r="W74" s="37"/>
      <c r="X74" s="37"/>
      <c r="Y74" s="37"/>
      <c r="Z74" s="37"/>
      <c r="AA74" s="37"/>
      <c r="AB74" s="37"/>
      <c r="AC74" s="37"/>
      <c r="AD74" s="37"/>
      <c r="AE74" s="37"/>
      <c r="AF74" s="37"/>
      <c r="AG74" s="37"/>
      <c r="AH74" s="37"/>
    </row>
    <row r="75" spans="2:34" x14ac:dyDescent="0.35">
      <c r="B75" s="9"/>
      <c r="C75" s="1"/>
      <c r="D75" s="1"/>
      <c r="E75" s="1"/>
      <c r="F75" s="1"/>
      <c r="G75" s="1"/>
      <c r="H75" s="1"/>
      <c r="I75" s="38"/>
      <c r="J75" s="38"/>
      <c r="K75" s="38"/>
      <c r="L75" s="38"/>
      <c r="M75" s="38"/>
      <c r="N75" s="38"/>
      <c r="O75" s="38"/>
      <c r="P75" s="38"/>
      <c r="Q75" s="37"/>
      <c r="R75" s="37"/>
      <c r="S75" s="37"/>
      <c r="T75" s="37"/>
      <c r="U75" s="37"/>
      <c r="V75" s="37"/>
      <c r="W75" s="37"/>
      <c r="X75" s="37"/>
      <c r="Y75" s="37"/>
      <c r="Z75" s="37"/>
      <c r="AA75" s="37"/>
      <c r="AB75" s="37"/>
      <c r="AC75" s="37"/>
      <c r="AD75" s="37"/>
      <c r="AE75" s="37"/>
      <c r="AF75" s="37"/>
      <c r="AG75" s="37"/>
      <c r="AH75" s="37"/>
    </row>
    <row r="76" spans="2:34" x14ac:dyDescent="0.35">
      <c r="B76" s="9"/>
      <c r="C76" s="1"/>
      <c r="D76" s="1"/>
      <c r="E76" s="1"/>
      <c r="F76" s="1"/>
      <c r="G76" s="1"/>
      <c r="H76" s="1"/>
      <c r="I76" s="38"/>
      <c r="J76" s="38"/>
      <c r="K76" s="38"/>
      <c r="L76" s="38"/>
      <c r="M76" s="38"/>
      <c r="N76" s="38"/>
      <c r="O76" s="38"/>
      <c r="P76" s="38"/>
      <c r="Q76" s="37"/>
      <c r="R76" s="37"/>
      <c r="S76" s="37"/>
      <c r="T76" s="37"/>
      <c r="U76" s="37"/>
      <c r="V76" s="37"/>
      <c r="W76" s="37"/>
      <c r="X76" s="37"/>
      <c r="Y76" s="37"/>
      <c r="Z76" s="37"/>
      <c r="AA76" s="37"/>
      <c r="AB76" s="37"/>
      <c r="AC76" s="37"/>
      <c r="AD76" s="37"/>
      <c r="AE76" s="37"/>
      <c r="AF76" s="37"/>
      <c r="AG76" s="37"/>
      <c r="AH76" s="37"/>
    </row>
    <row r="77" spans="2:34" x14ac:dyDescent="0.35">
      <c r="B77" s="9"/>
      <c r="C77" s="1"/>
      <c r="D77" s="1"/>
      <c r="E77" s="1"/>
      <c r="F77" s="1"/>
      <c r="G77" s="1"/>
      <c r="H77" s="1"/>
      <c r="I77" s="38"/>
      <c r="J77" s="38"/>
      <c r="K77" s="38"/>
      <c r="L77" s="38"/>
      <c r="M77" s="38"/>
      <c r="N77" s="38"/>
      <c r="O77" s="38"/>
      <c r="P77" s="38"/>
      <c r="Q77" s="37"/>
      <c r="R77" s="37"/>
      <c r="S77" s="37"/>
      <c r="T77" s="37"/>
      <c r="U77" s="37"/>
      <c r="V77" s="37"/>
      <c r="W77" s="37"/>
      <c r="X77" s="37"/>
      <c r="Y77" s="37"/>
      <c r="Z77" s="37"/>
      <c r="AA77" s="37"/>
      <c r="AB77" s="37"/>
      <c r="AC77" s="37"/>
      <c r="AD77" s="37"/>
      <c r="AE77" s="37"/>
      <c r="AF77" s="37"/>
      <c r="AG77" s="37"/>
      <c r="AH77" s="37"/>
    </row>
    <row r="78" spans="2:34" x14ac:dyDescent="0.35">
      <c r="B78" s="9"/>
      <c r="C78" s="1"/>
      <c r="D78" s="1"/>
      <c r="E78" s="1"/>
      <c r="F78" s="1"/>
      <c r="G78" s="1"/>
      <c r="H78" s="1"/>
      <c r="I78" s="38"/>
      <c r="J78" s="38"/>
      <c r="K78" s="38"/>
      <c r="L78" s="38"/>
      <c r="M78" s="38"/>
      <c r="N78" s="38"/>
      <c r="O78" s="38"/>
      <c r="P78" s="38"/>
      <c r="Q78" s="37"/>
      <c r="R78" s="37"/>
      <c r="S78" s="37"/>
      <c r="T78" s="37"/>
      <c r="U78" s="37"/>
      <c r="V78" s="37"/>
      <c r="W78" s="37"/>
      <c r="X78" s="37"/>
      <c r="Y78" s="37"/>
      <c r="Z78" s="37"/>
      <c r="AA78" s="37"/>
      <c r="AB78" s="37"/>
      <c r="AC78" s="37"/>
      <c r="AD78" s="37"/>
      <c r="AE78" s="37"/>
      <c r="AF78" s="37"/>
      <c r="AG78" s="37"/>
      <c r="AH78" s="37"/>
    </row>
    <row r="79" spans="2:34" x14ac:dyDescent="0.35">
      <c r="B79" s="9"/>
      <c r="C79" s="1"/>
      <c r="D79" s="1"/>
      <c r="E79" s="1"/>
      <c r="F79" s="1"/>
      <c r="G79" s="1"/>
      <c r="H79" s="1"/>
      <c r="I79" s="1"/>
      <c r="J79" s="1"/>
      <c r="K79" s="38"/>
      <c r="L79" s="38"/>
      <c r="M79" s="38"/>
      <c r="N79" s="38"/>
      <c r="O79" s="38"/>
      <c r="P79" s="38"/>
      <c r="Q79" s="37"/>
      <c r="R79" s="37"/>
      <c r="S79" s="37"/>
      <c r="T79" s="37"/>
      <c r="U79" s="37"/>
      <c r="V79" s="37"/>
      <c r="W79" s="37"/>
      <c r="X79" s="37"/>
      <c r="Y79" s="37"/>
      <c r="Z79" s="37"/>
      <c r="AA79" s="37"/>
      <c r="AB79" s="37"/>
      <c r="AC79" s="37"/>
      <c r="AD79" s="37"/>
      <c r="AE79" s="37"/>
      <c r="AF79" s="37"/>
      <c r="AG79" s="37"/>
      <c r="AH79" s="37"/>
    </row>
    <row r="80" spans="2:34" x14ac:dyDescent="0.35">
      <c r="B80" s="9"/>
      <c r="C80" s="1"/>
      <c r="D80" s="1"/>
      <c r="E80" s="1"/>
      <c r="F80" s="1"/>
      <c r="G80" s="1"/>
      <c r="H80" s="1"/>
      <c r="I80" s="1"/>
      <c r="J80" s="1"/>
      <c r="K80" s="38"/>
      <c r="L80" s="38"/>
      <c r="M80" s="38"/>
      <c r="N80" s="38"/>
      <c r="O80" s="38"/>
      <c r="P80" s="38"/>
      <c r="Q80" s="37"/>
      <c r="R80" s="37"/>
      <c r="S80" s="37"/>
      <c r="T80" s="37"/>
      <c r="U80" s="37"/>
      <c r="V80" s="37"/>
      <c r="W80" s="37"/>
      <c r="X80" s="37"/>
      <c r="Y80" s="37"/>
      <c r="Z80" s="37"/>
      <c r="AA80" s="37"/>
      <c r="AB80" s="37"/>
      <c r="AC80" s="37"/>
      <c r="AD80" s="37"/>
      <c r="AE80" s="37"/>
      <c r="AF80" s="37"/>
      <c r="AG80" s="37"/>
      <c r="AH80" s="37"/>
    </row>
    <row r="81" spans="2:34" x14ac:dyDescent="0.35">
      <c r="B81" s="9"/>
      <c r="C81" s="1"/>
      <c r="D81" s="1"/>
      <c r="E81" s="1"/>
      <c r="F81" s="1"/>
      <c r="G81" s="1"/>
      <c r="H81" s="1"/>
      <c r="I81" s="1"/>
      <c r="J81" s="1"/>
      <c r="K81" s="38"/>
      <c r="L81" s="38"/>
      <c r="M81" s="38"/>
      <c r="N81" s="38"/>
      <c r="O81" s="38"/>
      <c r="P81" s="38"/>
      <c r="Q81" s="37"/>
      <c r="R81" s="37"/>
      <c r="S81" s="37"/>
      <c r="T81" s="37"/>
      <c r="U81" s="37"/>
      <c r="V81" s="37"/>
      <c r="W81" s="37"/>
      <c r="X81" s="37"/>
      <c r="Y81" s="37"/>
      <c r="Z81" s="37"/>
      <c r="AA81" s="37"/>
      <c r="AB81" s="37"/>
      <c r="AC81" s="37"/>
      <c r="AD81" s="37"/>
      <c r="AE81" s="37"/>
      <c r="AF81" s="37"/>
      <c r="AG81" s="37"/>
      <c r="AH81" s="37"/>
    </row>
    <row r="82" spans="2:34" x14ac:dyDescent="0.35">
      <c r="B82" s="9"/>
      <c r="C82" s="1"/>
      <c r="D82" s="1"/>
      <c r="E82" s="1"/>
      <c r="F82" s="1"/>
      <c r="G82" s="1"/>
      <c r="H82" s="1"/>
      <c r="I82" s="1"/>
      <c r="J82" s="1"/>
      <c r="K82" s="38"/>
      <c r="L82" s="38"/>
      <c r="M82" s="38"/>
      <c r="N82" s="38"/>
      <c r="O82" s="38"/>
      <c r="P82" s="38"/>
      <c r="Q82" s="37"/>
      <c r="R82" s="37"/>
      <c r="S82" s="37"/>
      <c r="T82" s="37"/>
      <c r="U82" s="37"/>
      <c r="V82" s="37"/>
      <c r="W82" s="37"/>
      <c r="X82" s="37"/>
      <c r="Y82" s="37"/>
      <c r="Z82" s="37"/>
      <c r="AA82" s="37"/>
      <c r="AB82" s="37"/>
      <c r="AC82" s="37"/>
      <c r="AD82" s="37"/>
      <c r="AE82" s="37"/>
      <c r="AF82" s="37"/>
      <c r="AG82" s="37"/>
      <c r="AH82" s="37"/>
    </row>
    <row r="83" spans="2:34" x14ac:dyDescent="0.35">
      <c r="B83" s="9"/>
      <c r="C83" s="1"/>
      <c r="D83" s="1"/>
      <c r="E83" s="1"/>
      <c r="F83" s="1"/>
      <c r="G83" s="1"/>
      <c r="H83" s="1"/>
      <c r="I83" s="1"/>
      <c r="J83" s="1"/>
      <c r="K83" s="38"/>
      <c r="L83" s="38"/>
      <c r="M83" s="38"/>
      <c r="N83" s="38"/>
      <c r="O83" s="38"/>
      <c r="P83" s="38"/>
      <c r="Q83" s="37"/>
      <c r="R83" s="37"/>
      <c r="S83" s="37"/>
      <c r="T83" s="37"/>
      <c r="U83" s="37"/>
      <c r="V83" s="37"/>
      <c r="W83" s="37"/>
      <c r="X83" s="37"/>
      <c r="Y83" s="37"/>
      <c r="Z83" s="37"/>
      <c r="AA83" s="37"/>
      <c r="AB83" s="37"/>
      <c r="AC83" s="37"/>
      <c r="AD83" s="37"/>
      <c r="AE83" s="37"/>
      <c r="AF83" s="37"/>
      <c r="AG83" s="37"/>
      <c r="AH83" s="37"/>
    </row>
    <row r="84" spans="2:34" x14ac:dyDescent="0.35">
      <c r="B84" s="9"/>
      <c r="C84" s="1"/>
      <c r="D84" s="1"/>
      <c r="E84" s="1"/>
      <c r="F84" s="1"/>
      <c r="G84" s="1"/>
      <c r="H84" s="1"/>
      <c r="I84" s="1"/>
      <c r="J84" s="1"/>
      <c r="K84" s="38"/>
      <c r="L84" s="38"/>
      <c r="M84" s="38"/>
      <c r="N84" s="38"/>
      <c r="O84" s="38"/>
      <c r="P84" s="38"/>
      <c r="Q84" s="37"/>
      <c r="R84" s="37"/>
      <c r="S84" s="37"/>
      <c r="T84" s="37"/>
      <c r="U84" s="37"/>
      <c r="V84" s="37"/>
      <c r="W84" s="37"/>
      <c r="X84" s="37"/>
      <c r="Y84" s="37"/>
      <c r="Z84" s="37"/>
      <c r="AA84" s="37"/>
      <c r="AB84" s="37"/>
      <c r="AC84" s="37"/>
      <c r="AD84" s="37"/>
      <c r="AE84" s="37"/>
      <c r="AF84" s="37"/>
      <c r="AG84" s="37"/>
      <c r="AH84" s="37"/>
    </row>
    <row r="85" spans="2:34" x14ac:dyDescent="0.35">
      <c r="B85" s="9"/>
      <c r="C85" s="1"/>
      <c r="D85" s="1"/>
      <c r="E85" s="1"/>
      <c r="F85" s="1"/>
      <c r="G85" s="1"/>
      <c r="H85" s="1"/>
      <c r="I85" s="1"/>
      <c r="J85" s="1"/>
      <c r="K85" s="38"/>
      <c r="L85" s="38"/>
      <c r="M85" s="38"/>
      <c r="N85" s="38"/>
      <c r="O85" s="38"/>
      <c r="P85" s="38"/>
      <c r="Q85" s="37"/>
      <c r="R85" s="37"/>
      <c r="S85" s="37"/>
      <c r="T85" s="37"/>
      <c r="U85" s="37"/>
      <c r="V85" s="37"/>
      <c r="W85" s="37"/>
      <c r="X85" s="37"/>
      <c r="Y85" s="37"/>
      <c r="Z85" s="37"/>
      <c r="AA85" s="37"/>
      <c r="AB85" s="37"/>
      <c r="AC85" s="37"/>
      <c r="AD85" s="37"/>
      <c r="AE85" s="37"/>
      <c r="AF85" s="37"/>
      <c r="AG85" s="37"/>
      <c r="AH85" s="37"/>
    </row>
    <row r="86" spans="2:34" x14ac:dyDescent="0.35">
      <c r="B86" s="9"/>
      <c r="F86" s="38"/>
      <c r="G86" s="38"/>
      <c r="H86" s="38"/>
      <c r="I86" s="38"/>
      <c r="J86" s="38"/>
      <c r="K86" s="38"/>
      <c r="L86" s="38"/>
      <c r="M86" s="38"/>
      <c r="N86" s="38"/>
      <c r="O86" s="38"/>
      <c r="P86" s="38"/>
      <c r="Q86" s="37"/>
      <c r="R86" s="37"/>
      <c r="S86" s="37"/>
      <c r="T86" s="37"/>
      <c r="U86" s="37"/>
      <c r="V86" s="37"/>
      <c r="W86" s="37"/>
      <c r="X86" s="37"/>
      <c r="Y86" s="37"/>
      <c r="Z86" s="37"/>
      <c r="AA86" s="37"/>
      <c r="AB86" s="37"/>
      <c r="AC86" s="37"/>
      <c r="AD86" s="37"/>
      <c r="AE86" s="37"/>
      <c r="AF86" s="37"/>
      <c r="AG86" s="37"/>
      <c r="AH86" s="37"/>
    </row>
    <row r="87" spans="2:34" x14ac:dyDescent="0.35">
      <c r="B87" s="9"/>
      <c r="F87" s="38"/>
      <c r="G87" s="38"/>
      <c r="H87" s="38"/>
      <c r="I87" s="38"/>
      <c r="J87" s="38"/>
      <c r="K87" s="38"/>
      <c r="L87" s="38"/>
      <c r="M87" s="38"/>
      <c r="N87" s="38"/>
      <c r="O87" s="38"/>
      <c r="P87" s="38"/>
      <c r="Q87" s="37"/>
      <c r="R87" s="37"/>
      <c r="S87" s="37"/>
      <c r="T87" s="37"/>
      <c r="U87" s="37"/>
      <c r="V87" s="37"/>
      <c r="W87" s="37"/>
      <c r="X87" s="37"/>
      <c r="Y87" s="37"/>
      <c r="Z87" s="37"/>
      <c r="AA87" s="37"/>
      <c r="AB87" s="37"/>
      <c r="AC87" s="37"/>
      <c r="AD87" s="37"/>
      <c r="AE87" s="37"/>
      <c r="AF87" s="37"/>
      <c r="AG87" s="37"/>
      <c r="AH87" s="37"/>
    </row>
    <row r="88" spans="2:34" x14ac:dyDescent="0.35">
      <c r="B88" s="9"/>
      <c r="F88" s="38"/>
      <c r="G88" s="38"/>
      <c r="H88" s="38"/>
      <c r="I88" s="38"/>
      <c r="J88" s="38"/>
      <c r="K88" s="38"/>
      <c r="L88" s="38"/>
      <c r="M88" s="38"/>
      <c r="N88" s="38"/>
      <c r="O88" s="38"/>
      <c r="P88" s="38"/>
      <c r="Q88" s="37"/>
      <c r="R88" s="37"/>
      <c r="S88" s="37"/>
      <c r="T88" s="37"/>
      <c r="U88" s="37"/>
      <c r="V88" s="37"/>
      <c r="W88" s="37"/>
      <c r="X88" s="37"/>
      <c r="Y88" s="37"/>
      <c r="Z88" s="37"/>
      <c r="AA88" s="37"/>
      <c r="AB88" s="37"/>
      <c r="AC88" s="37"/>
      <c r="AD88" s="37"/>
      <c r="AE88" s="37"/>
      <c r="AF88" s="37"/>
      <c r="AG88" s="37"/>
      <c r="AH88" s="37"/>
    </row>
    <row r="89" spans="2:34" x14ac:dyDescent="0.35">
      <c r="B89" s="9"/>
      <c r="F89" s="38"/>
      <c r="G89" s="38"/>
      <c r="H89" s="38"/>
      <c r="I89" s="38"/>
      <c r="J89" s="38"/>
      <c r="K89" s="38"/>
      <c r="L89" s="38"/>
      <c r="M89" s="38"/>
      <c r="N89" s="38"/>
      <c r="O89" s="38"/>
      <c r="P89" s="38"/>
      <c r="Q89" s="37"/>
      <c r="R89" s="37"/>
      <c r="S89" s="37"/>
      <c r="T89" s="37"/>
      <c r="U89" s="37"/>
      <c r="V89" s="37"/>
      <c r="W89" s="37"/>
      <c r="X89" s="37"/>
      <c r="Y89" s="37"/>
      <c r="Z89" s="37"/>
      <c r="AA89" s="37"/>
      <c r="AB89" s="37"/>
      <c r="AC89" s="37"/>
      <c r="AD89" s="37"/>
      <c r="AE89" s="37"/>
      <c r="AF89" s="37"/>
      <c r="AG89" s="37"/>
      <c r="AH89" s="37"/>
    </row>
    <row r="90" spans="2:34" ht="15" customHeight="1" x14ac:dyDescent="0.35">
      <c r="B90" s="9"/>
      <c r="F90" s="37"/>
      <c r="G90" s="37"/>
      <c r="H90" s="37"/>
      <c r="I90" s="37"/>
      <c r="J90" s="38"/>
      <c r="K90" s="38"/>
      <c r="L90" s="37"/>
      <c r="M90" s="37"/>
      <c r="N90" s="38"/>
      <c r="O90" s="37"/>
      <c r="P90" s="37"/>
      <c r="Q90" s="37"/>
      <c r="R90" s="37"/>
      <c r="S90" s="37"/>
      <c r="T90" s="37"/>
      <c r="U90" s="37"/>
      <c r="V90" s="37"/>
      <c r="W90" s="37"/>
      <c r="X90" s="37"/>
      <c r="Y90" s="37"/>
      <c r="Z90" s="37"/>
      <c r="AA90" s="37"/>
      <c r="AB90" s="37"/>
      <c r="AC90" s="37"/>
      <c r="AD90" s="37"/>
      <c r="AE90" s="37"/>
      <c r="AF90" s="37"/>
      <c r="AG90" s="37"/>
      <c r="AH90" s="37"/>
    </row>
    <row r="91" spans="2:34" ht="15" customHeight="1" x14ac:dyDescent="0.35">
      <c r="B91" s="9"/>
      <c r="C91" s="7" t="s">
        <v>57</v>
      </c>
      <c r="D91" s="7" t="s">
        <v>256</v>
      </c>
      <c r="E91" s="8" t="s">
        <v>73</v>
      </c>
      <c r="F91" s="37"/>
      <c r="G91" s="37"/>
      <c r="H91" s="37"/>
      <c r="I91" s="37"/>
      <c r="J91" s="38"/>
      <c r="K91" s="38"/>
      <c r="L91" s="37"/>
      <c r="M91" s="37"/>
      <c r="N91" s="38"/>
      <c r="O91" s="37"/>
      <c r="P91" s="37"/>
      <c r="Q91" s="37"/>
      <c r="R91" s="37"/>
      <c r="S91" s="37"/>
      <c r="T91" s="37"/>
      <c r="U91" s="37"/>
      <c r="V91" s="37"/>
      <c r="W91" s="37"/>
      <c r="X91" s="37"/>
      <c r="Y91" s="37"/>
      <c r="Z91" s="37"/>
      <c r="AA91" s="37"/>
      <c r="AB91" s="37"/>
      <c r="AC91" s="37"/>
      <c r="AD91" s="37"/>
      <c r="AE91" s="37"/>
      <c r="AF91" s="37"/>
      <c r="AG91" s="37"/>
      <c r="AH91" s="37"/>
    </row>
    <row r="92" spans="2:34" ht="15" customHeight="1" x14ac:dyDescent="0.35">
      <c r="B92" s="9"/>
      <c r="C92" s="40" t="s">
        <v>58</v>
      </c>
      <c r="D92" s="40" t="s">
        <v>257</v>
      </c>
      <c r="E92" s="41">
        <v>50</v>
      </c>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row>
    <row r="93" spans="2:34" ht="15" customHeight="1" x14ac:dyDescent="0.35">
      <c r="B93" s="9"/>
      <c r="C93" s="40" t="s">
        <v>59</v>
      </c>
      <c r="D93" s="40" t="s">
        <v>258</v>
      </c>
      <c r="E93" s="41">
        <v>20</v>
      </c>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row>
    <row r="94" spans="2:34" ht="15" customHeight="1" x14ac:dyDescent="0.35">
      <c r="B94" s="9"/>
      <c r="C94" s="40" t="s">
        <v>60</v>
      </c>
      <c r="D94" s="40" t="s">
        <v>259</v>
      </c>
      <c r="E94" s="41">
        <v>60</v>
      </c>
      <c r="H94" s="38"/>
      <c r="I94" s="38"/>
      <c r="J94" s="38"/>
      <c r="K94" s="38"/>
      <c r="L94" s="37"/>
      <c r="M94" s="37"/>
      <c r="N94" s="37"/>
      <c r="O94" s="37"/>
      <c r="P94" s="37"/>
      <c r="Q94" s="37"/>
      <c r="R94" s="37"/>
      <c r="S94" s="37"/>
      <c r="T94" s="37"/>
      <c r="U94" s="37"/>
      <c r="V94" s="37"/>
      <c r="W94" s="37"/>
      <c r="X94" s="37"/>
      <c r="Y94" s="37"/>
      <c r="Z94" s="37"/>
      <c r="AA94" s="37"/>
      <c r="AB94" s="37"/>
      <c r="AC94" s="37"/>
      <c r="AD94" s="37"/>
      <c r="AE94" s="37"/>
      <c r="AF94" s="37"/>
      <c r="AG94" s="37"/>
      <c r="AH94" s="37"/>
    </row>
    <row r="95" spans="2:34" ht="15" customHeight="1" x14ac:dyDescent="0.35">
      <c r="B95" s="9"/>
      <c r="C95" s="40" t="s">
        <v>61</v>
      </c>
      <c r="D95" s="40" t="s">
        <v>260</v>
      </c>
      <c r="E95" s="41">
        <v>40</v>
      </c>
      <c r="H95" s="38"/>
      <c r="I95" s="38"/>
      <c r="J95" s="38"/>
      <c r="K95" s="38"/>
      <c r="L95" s="37"/>
      <c r="M95" s="37"/>
      <c r="N95" s="37"/>
      <c r="O95" s="37"/>
      <c r="P95" s="37"/>
      <c r="Q95" s="37"/>
      <c r="R95" s="37"/>
      <c r="S95" s="37"/>
      <c r="T95" s="37"/>
      <c r="U95" s="37"/>
      <c r="V95" s="37"/>
      <c r="W95" s="37"/>
      <c r="X95" s="37"/>
      <c r="Y95" s="37"/>
      <c r="Z95" s="37"/>
      <c r="AA95" s="37"/>
      <c r="AB95" s="37"/>
      <c r="AC95" s="37"/>
      <c r="AD95" s="37"/>
      <c r="AE95" s="37"/>
      <c r="AF95" s="37"/>
      <c r="AG95" s="37"/>
      <c r="AH95" s="37"/>
    </row>
    <row r="96" spans="2:34" ht="15" customHeight="1" x14ac:dyDescent="0.35">
      <c r="B96" s="9"/>
      <c r="C96" s="40" t="s">
        <v>58</v>
      </c>
      <c r="D96" s="40" t="s">
        <v>261</v>
      </c>
      <c r="E96" s="41">
        <v>50</v>
      </c>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row>
    <row r="97" spans="2:34" x14ac:dyDescent="0.35">
      <c r="B97" s="9"/>
      <c r="C97" s="40" t="s">
        <v>59</v>
      </c>
      <c r="D97" s="40" t="s">
        <v>262</v>
      </c>
      <c r="E97" s="41">
        <v>20</v>
      </c>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row>
    <row r="98" spans="2:34" x14ac:dyDescent="0.35">
      <c r="B98" s="9"/>
      <c r="C98" s="40" t="s">
        <v>60</v>
      </c>
      <c r="D98" s="40" t="s">
        <v>263</v>
      </c>
      <c r="E98" s="41">
        <v>60</v>
      </c>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row>
    <row r="99" spans="2:34" x14ac:dyDescent="0.35">
      <c r="B99" s="9"/>
      <c r="C99" s="40" t="s">
        <v>61</v>
      </c>
      <c r="D99" s="40" t="s">
        <v>264</v>
      </c>
      <c r="E99" s="41">
        <v>40</v>
      </c>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row>
    <row r="100" spans="2:34" x14ac:dyDescent="0.35">
      <c r="B100" s="9"/>
      <c r="C100" s="40" t="s">
        <v>58</v>
      </c>
      <c r="D100" s="40" t="s">
        <v>261</v>
      </c>
      <c r="E100" s="41">
        <v>50</v>
      </c>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row>
    <row r="101" spans="2:34" x14ac:dyDescent="0.35">
      <c r="B101" s="9"/>
      <c r="C101" s="40" t="s">
        <v>59</v>
      </c>
      <c r="D101" s="40" t="s">
        <v>262</v>
      </c>
      <c r="E101" s="41">
        <v>20</v>
      </c>
      <c r="F101" s="37"/>
      <c r="G101" s="37"/>
    </row>
    <row r="102" spans="2:34" ht="15" customHeight="1" x14ac:dyDescent="0.35">
      <c r="B102" s="9"/>
      <c r="C102" s="40" t="s">
        <v>60</v>
      </c>
      <c r="D102" s="40" t="s">
        <v>259</v>
      </c>
      <c r="E102" s="41">
        <v>60</v>
      </c>
      <c r="F102" s="37"/>
      <c r="G102" s="37"/>
    </row>
    <row r="103" spans="2:34" ht="15" customHeight="1" x14ac:dyDescent="0.35">
      <c r="B103" s="9"/>
      <c r="C103" s="40" t="s">
        <v>61</v>
      </c>
      <c r="D103" s="40" t="s">
        <v>264</v>
      </c>
      <c r="E103" s="41">
        <v>40</v>
      </c>
      <c r="F103" s="37"/>
      <c r="G103" s="37"/>
    </row>
    <row r="104" spans="2:34" ht="15" customHeight="1" x14ac:dyDescent="0.35">
      <c r="B104" s="9"/>
      <c r="C104" s="38"/>
      <c r="D104" s="38"/>
      <c r="E104" s="39"/>
    </row>
    <row r="105" spans="2:34" ht="15" customHeight="1" thickBot="1" x14ac:dyDescent="0.4">
      <c r="B105" s="9"/>
      <c r="C105" s="38" t="s">
        <v>57</v>
      </c>
      <c r="D105" s="38" t="s">
        <v>256</v>
      </c>
      <c r="E105" s="23" t="s">
        <v>265</v>
      </c>
    </row>
    <row r="106" spans="2:34" ht="15" customHeight="1" thickTop="1" thickBot="1" x14ac:dyDescent="0.4">
      <c r="B106" s="9"/>
      <c r="C106" s="46" t="s">
        <v>61</v>
      </c>
      <c r="D106" s="46" t="s">
        <v>264</v>
      </c>
      <c r="E106" s="42">
        <f>AVERAGEIFS(E92:E103,C92:C103,C106,D92:D103,D106)</f>
        <v>40</v>
      </c>
    </row>
    <row r="107" spans="2:34" ht="15" customHeight="1" thickTop="1" x14ac:dyDescent="0.35">
      <c r="B107" s="9"/>
      <c r="E107" s="37"/>
    </row>
    <row r="108" spans="2:34" x14ac:dyDescent="0.35">
      <c r="E108" s="37"/>
    </row>
    <row r="109" spans="2:34" x14ac:dyDescent="0.35">
      <c r="E109" s="37"/>
    </row>
    <row r="110" spans="2:34" x14ac:dyDescent="0.35">
      <c r="E110" s="37"/>
    </row>
    <row r="117" spans="3:4" x14ac:dyDescent="0.35">
      <c r="C117" s="7" t="s">
        <v>253</v>
      </c>
      <c r="D117" s="8" t="s">
        <v>73</v>
      </c>
    </row>
    <row r="118" spans="3:4" x14ac:dyDescent="0.35">
      <c r="C118" s="13" t="s">
        <v>64</v>
      </c>
      <c r="D118" s="13">
        <v>50</v>
      </c>
    </row>
    <row r="119" spans="3:4" x14ac:dyDescent="0.35">
      <c r="C119" s="13" t="s">
        <v>65</v>
      </c>
      <c r="D119" s="13">
        <v>100</v>
      </c>
    </row>
    <row r="120" spans="3:4" x14ac:dyDescent="0.35">
      <c r="C120" s="13" t="s">
        <v>66</v>
      </c>
      <c r="D120" s="13">
        <v>40</v>
      </c>
    </row>
    <row r="121" spans="3:4" x14ac:dyDescent="0.35">
      <c r="C121" s="13" t="s">
        <v>67</v>
      </c>
      <c r="D121" s="13">
        <v>50</v>
      </c>
    </row>
    <row r="122" spans="3:4" ht="15" thickBot="1" x14ac:dyDescent="0.4">
      <c r="C122" s="13" t="s">
        <v>68</v>
      </c>
      <c r="D122" s="13">
        <v>20</v>
      </c>
    </row>
    <row r="123" spans="3:4" ht="15.5" thickTop="1" thickBot="1" x14ac:dyDescent="0.4">
      <c r="C123" s="51"/>
      <c r="D123" s="52">
        <f>SUMIF(D118:D122,"&gt;=50")</f>
        <v>200</v>
      </c>
    </row>
    <row r="124" spans="3:4" ht="15" thickTop="1" x14ac:dyDescent="0.35"/>
  </sheetData>
  <dataValidations count="2">
    <dataValidation type="list" allowBlank="1" showInputMessage="1" showErrorMessage="1" sqref="C17 C64 F17 F64 C106">
      <formula1>lst_Fruit</formula1>
    </dataValidation>
    <dataValidation type="list" allowBlank="1" showInputMessage="1" showErrorMessage="1" sqref="G17 G64 D106">
      <formula1>INDIRECT(C17)</formula1>
    </dataValidation>
  </dataValidation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4"/>
  <sheetViews>
    <sheetView showGridLines="0" workbookViewId="0">
      <selection activeCell="D10" sqref="D10"/>
    </sheetView>
  </sheetViews>
  <sheetFormatPr defaultRowHeight="14.5" x14ac:dyDescent="0.35"/>
  <cols>
    <col min="1" max="1" width="13" customWidth="1"/>
    <col min="2" max="2" width="82.81640625" customWidth="1"/>
    <col min="3" max="4" width="13.1796875" customWidth="1"/>
  </cols>
  <sheetData>
    <row r="1" spans="1:4" ht="60" customHeight="1" x14ac:dyDescent="0.35">
      <c r="A1" s="25" t="s">
        <v>268</v>
      </c>
      <c r="C1" s="69"/>
      <c r="D1" s="81"/>
    </row>
    <row r="2" spans="1:4" x14ac:dyDescent="0.35">
      <c r="A2" s="25" t="s">
        <v>269</v>
      </c>
    </row>
    <row r="3" spans="1:4" ht="15" customHeight="1" x14ac:dyDescent="0.35">
      <c r="A3" s="27" t="s">
        <v>270</v>
      </c>
    </row>
    <row r="4" spans="1:4" ht="15" customHeight="1" x14ac:dyDescent="0.35">
      <c r="A4" s="27" t="s">
        <v>271</v>
      </c>
      <c r="C4" s="31" t="s">
        <v>57</v>
      </c>
      <c r="D4" s="29" t="s">
        <v>73</v>
      </c>
    </row>
    <row r="5" spans="1:4" ht="15" customHeight="1" x14ac:dyDescent="0.35">
      <c r="A5" s="27" t="s">
        <v>272</v>
      </c>
      <c r="C5" s="40" t="s">
        <v>58</v>
      </c>
      <c r="D5" s="41">
        <v>50</v>
      </c>
    </row>
    <row r="6" spans="1:4" x14ac:dyDescent="0.35">
      <c r="A6" s="25" t="s">
        <v>273</v>
      </c>
      <c r="C6" s="40" t="s">
        <v>59</v>
      </c>
      <c r="D6" s="41">
        <v>20</v>
      </c>
    </row>
    <row r="7" spans="1:4" ht="15" customHeight="1" x14ac:dyDescent="0.35">
      <c r="A7" s="27" t="s">
        <v>274</v>
      </c>
      <c r="C7" s="40" t="s">
        <v>60</v>
      </c>
      <c r="D7" s="41">
        <v>60</v>
      </c>
    </row>
    <row r="8" spans="1:4" ht="15" customHeight="1" x14ac:dyDescent="0.35">
      <c r="A8" s="25" t="s">
        <v>23</v>
      </c>
      <c r="C8" s="40" t="s">
        <v>61</v>
      </c>
      <c r="D8" s="41">
        <v>40</v>
      </c>
    </row>
    <row r="9" spans="1:4" ht="15" customHeight="1" thickBot="1" x14ac:dyDescent="0.4">
      <c r="A9" s="25" t="s">
        <v>24</v>
      </c>
      <c r="C9" s="38"/>
      <c r="D9" s="38"/>
    </row>
    <row r="10" spans="1:4" ht="15.5" thickTop="1" thickBot="1" x14ac:dyDescent="0.4">
      <c r="A10" s="25" t="s">
        <v>25</v>
      </c>
      <c r="C10" s="54" t="s">
        <v>58</v>
      </c>
      <c r="D10" s="42">
        <f>VLOOKUP(C10,C5:D8,2,FALSE)</f>
        <v>50</v>
      </c>
    </row>
    <row r="11" spans="1:4" ht="15" thickTop="1" x14ac:dyDescent="0.35">
      <c r="A11" s="25" t="s">
        <v>27</v>
      </c>
    </row>
    <row r="12" spans="1:4" x14ac:dyDescent="0.35">
      <c r="A12" s="25" t="s">
        <v>275</v>
      </c>
    </row>
    <row r="13" spans="1:4" x14ac:dyDescent="0.35">
      <c r="A13" s="25" t="s">
        <v>276</v>
      </c>
    </row>
    <row r="14" spans="1:4" x14ac:dyDescent="0.35">
      <c r="A14" s="25" t="s">
        <v>30</v>
      </c>
    </row>
  </sheetData>
  <dataValidations disablePrompts="1" count="1">
    <dataValidation type="list" allowBlank="1" showInputMessage="1" showErrorMessage="1" sqref="C10">
      <formula1>$C$5:$C$8</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37"/>
  <sheetViews>
    <sheetView showGridLines="0" workbookViewId="0">
      <selection activeCell="D9" sqref="D9"/>
    </sheetView>
  </sheetViews>
  <sheetFormatPr defaultRowHeight="14.5" x14ac:dyDescent="0.35"/>
  <cols>
    <col min="1" max="1" width="13" customWidth="1"/>
    <col min="2" max="2" width="82.81640625" customWidth="1"/>
    <col min="3" max="4" width="13.26953125" customWidth="1"/>
  </cols>
  <sheetData>
    <row r="1" spans="1:4" ht="60" customHeight="1" x14ac:dyDescent="0.35">
      <c r="A1" s="25" t="s">
        <v>277</v>
      </c>
      <c r="C1" s="69"/>
      <c r="D1" s="86"/>
    </row>
    <row r="2" spans="1:4" ht="15" customHeight="1" x14ac:dyDescent="0.35">
      <c r="A2" s="25" t="s">
        <v>278</v>
      </c>
      <c r="C2" s="85"/>
      <c r="D2" s="85"/>
    </row>
    <row r="3" spans="1:4" x14ac:dyDescent="0.35">
      <c r="A3" s="25" t="s">
        <v>279</v>
      </c>
      <c r="C3" s="31" t="s">
        <v>57</v>
      </c>
      <c r="D3" s="29" t="s">
        <v>73</v>
      </c>
    </row>
    <row r="4" spans="1:4" x14ac:dyDescent="0.35">
      <c r="A4" s="25" t="s">
        <v>280</v>
      </c>
      <c r="C4" s="104" t="s">
        <v>58</v>
      </c>
      <c r="D4" s="105">
        <v>50</v>
      </c>
    </row>
    <row r="5" spans="1:4" x14ac:dyDescent="0.35">
      <c r="A5" s="25" t="s">
        <v>281</v>
      </c>
      <c r="C5" s="104" t="s">
        <v>59</v>
      </c>
      <c r="D5" s="105">
        <v>20</v>
      </c>
    </row>
    <row r="6" spans="1:4" x14ac:dyDescent="0.35">
      <c r="A6" s="25" t="s">
        <v>282</v>
      </c>
      <c r="C6" s="104" t="s">
        <v>60</v>
      </c>
      <c r="D6" s="105">
        <v>60</v>
      </c>
    </row>
    <row r="7" spans="1:4" ht="15" customHeight="1" x14ac:dyDescent="0.35">
      <c r="A7" s="27" t="s">
        <v>283</v>
      </c>
      <c r="C7" s="104" t="s">
        <v>61</v>
      </c>
      <c r="D7" s="105">
        <v>40</v>
      </c>
    </row>
    <row r="8" spans="1:4" ht="15" thickBot="1" x14ac:dyDescent="0.4">
      <c r="A8" s="25" t="s">
        <v>23</v>
      </c>
      <c r="C8" s="38"/>
      <c r="D8" s="38"/>
    </row>
    <row r="9" spans="1:4" ht="15.5" thickTop="1" thickBot="1" x14ac:dyDescent="0.4">
      <c r="A9" s="25" t="s">
        <v>24</v>
      </c>
      <c r="C9" s="84" t="s">
        <v>187</v>
      </c>
      <c r="D9" s="42" t="e">
        <f>VLOOKUP(C9,C3:D7,2,FALSE)</f>
        <v>#N/A</v>
      </c>
    </row>
    <row r="10" spans="1:4" ht="15" thickTop="1" x14ac:dyDescent="0.35">
      <c r="A10" s="25" t="s">
        <v>25</v>
      </c>
    </row>
    <row r="11" spans="1:4" x14ac:dyDescent="0.35">
      <c r="A11" s="25" t="s">
        <v>284</v>
      </c>
    </row>
    <row r="12" spans="1:4" x14ac:dyDescent="0.35">
      <c r="A12" s="25" t="s">
        <v>285</v>
      </c>
    </row>
    <row r="13" spans="1:4" x14ac:dyDescent="0.35">
      <c r="A13" s="25" t="s">
        <v>286</v>
      </c>
    </row>
    <row r="14" spans="1:4" x14ac:dyDescent="0.35">
      <c r="A14" s="25" t="s">
        <v>30</v>
      </c>
    </row>
    <row r="30" spans="3:4" x14ac:dyDescent="0.35">
      <c r="C30" s="31" t="s">
        <v>57</v>
      </c>
      <c r="D30" s="29" t="s">
        <v>73</v>
      </c>
    </row>
    <row r="31" spans="3:4" x14ac:dyDescent="0.35">
      <c r="C31" s="104" t="s">
        <v>58</v>
      </c>
      <c r="D31" s="105">
        <v>50</v>
      </c>
    </row>
    <row r="32" spans="3:4" x14ac:dyDescent="0.35">
      <c r="C32" s="104" t="s">
        <v>59</v>
      </c>
      <c r="D32" s="105">
        <v>20</v>
      </c>
    </row>
    <row r="33" spans="3:4" x14ac:dyDescent="0.35">
      <c r="C33" s="104" t="s">
        <v>60</v>
      </c>
      <c r="D33" s="105">
        <v>60</v>
      </c>
    </row>
    <row r="34" spans="3:4" x14ac:dyDescent="0.35">
      <c r="C34" s="104" t="s">
        <v>61</v>
      </c>
      <c r="D34" s="105">
        <v>40</v>
      </c>
    </row>
    <row r="35" spans="3:4" ht="15" thickBot="1" x14ac:dyDescent="0.4"/>
    <row r="36" spans="3:4" ht="15.5" thickTop="1" thickBot="1" x14ac:dyDescent="0.4">
      <c r="C36" s="84" t="s">
        <v>194</v>
      </c>
      <c r="D36" s="42" t="e">
        <f ca="1">sume(D31:D34)</f>
        <v>#NAME?</v>
      </c>
    </row>
    <row r="37" spans="3:4" ht="15" thickTop="1" x14ac:dyDescent="0.35"/>
  </sheetData>
  <dataValidations disablePrompts="1" count="1">
    <dataValidation type="list" allowBlank="1" showInputMessage="1" showErrorMessage="1" sqref="C9">
      <formula1>$C$9:$C$38</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LearnMore"/>
  <dimension ref="A1:B6"/>
  <sheetViews>
    <sheetView showGridLines="0" zoomScaleNormal="100" workbookViewId="0"/>
  </sheetViews>
  <sheetFormatPr defaultColWidth="8.81640625" defaultRowHeight="15" customHeight="1" x14ac:dyDescent="0.35"/>
  <cols>
    <col min="1" max="1" width="8.81640625" style="9"/>
    <col min="2" max="2" width="95.1796875" style="32" customWidth="1"/>
    <col min="3" max="16384" width="8.81640625" style="32"/>
  </cols>
  <sheetData>
    <row r="1" spans="1:2" ht="60" customHeight="1" x14ac:dyDescent="0.35">
      <c r="A1" s="9" t="s">
        <v>287</v>
      </c>
    </row>
    <row r="2" spans="1:2" s="33" customFormat="1" ht="15" customHeight="1" x14ac:dyDescent="0.45">
      <c r="A2" s="9" t="s">
        <v>299</v>
      </c>
      <c r="B2" s="32"/>
    </row>
    <row r="3" spans="1:2" s="33" customFormat="1" ht="15" customHeight="1" x14ac:dyDescent="0.45">
      <c r="A3" s="9" t="s">
        <v>288</v>
      </c>
      <c r="B3" s="32"/>
    </row>
    <row r="4" spans="1:2" s="34" customFormat="1" ht="15" customHeight="1" x14ac:dyDescent="0.9">
      <c r="A4" s="9" t="s">
        <v>289</v>
      </c>
      <c r="B4" s="32"/>
    </row>
    <row r="5" spans="1:2" s="35" customFormat="1" ht="15" customHeight="1" x14ac:dyDescent="0.35">
      <c r="A5" s="36" t="s">
        <v>290</v>
      </c>
      <c r="B5" s="32"/>
    </row>
    <row r="6" spans="1:2" s="35" customFormat="1" ht="15" customHeight="1" x14ac:dyDescent="0.35">
      <c r="A6" s="9"/>
      <c r="B6" s="32"/>
    </row>
  </sheetData>
  <hyperlinks>
    <hyperlink ref="A4" r:id="rId1" tooltip="Дополнительные сведения о сообществе" display="http://go.microsoft.com/fwlink/?LinkId=844969"/>
    <hyperlink ref="A5" r:id="rId2" tooltip="Дополнительные сведения о новых возможностях" display="http://go.microsoft.com/fwlink/?LinkId=846286"/>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86"/>
  <sheetViews>
    <sheetView showGridLines="0" zoomScaleNormal="100" workbookViewId="0">
      <selection activeCell="F3" sqref="F3"/>
    </sheetView>
  </sheetViews>
  <sheetFormatPr defaultColWidth="9.1796875" defaultRowHeight="14.5" x14ac:dyDescent="0.35"/>
  <cols>
    <col min="1" max="1" width="12.7265625" style="25" customWidth="1"/>
    <col min="2" max="2" width="82.81640625" style="21" customWidth="1"/>
    <col min="3" max="3" width="15.7265625" style="21" bestFit="1" customWidth="1"/>
    <col min="4" max="4" width="2.26953125" style="21" customWidth="1"/>
    <col min="5" max="5" width="24.81640625" style="21" bestFit="1" customWidth="1"/>
    <col min="6" max="6" width="15.7265625" style="21" customWidth="1"/>
    <col min="7" max="7" width="13.26953125" style="21" customWidth="1"/>
    <col min="8" max="9" width="9.1796875" style="21"/>
    <col min="10" max="10" width="9.54296875" style="21" bestFit="1" customWidth="1"/>
    <col min="11" max="11" width="9.1796875" style="21" customWidth="1"/>
    <col min="12" max="16384" width="9.1796875" style="21"/>
  </cols>
  <sheetData>
    <row r="1" spans="1:7" ht="60" customHeight="1" x14ac:dyDescent="0.35">
      <c r="A1" s="25" t="s">
        <v>3</v>
      </c>
      <c r="C1" s="65"/>
      <c r="D1" s="66"/>
      <c r="E1" s="66"/>
      <c r="F1" s="66"/>
    </row>
    <row r="2" spans="1:7" ht="15" thickBot="1" x14ac:dyDescent="0.4">
      <c r="A2" s="25" t="s">
        <v>4</v>
      </c>
      <c r="C2" s="67" t="s">
        <v>31</v>
      </c>
      <c r="E2" s="7" t="s">
        <v>32</v>
      </c>
      <c r="F2" s="8" t="s">
        <v>38</v>
      </c>
      <c r="G2" s="8" t="s">
        <v>39</v>
      </c>
    </row>
    <row r="3" spans="1:7" ht="15.5" thickTop="1" thickBot="1" x14ac:dyDescent="0.4">
      <c r="A3" s="25" t="s">
        <v>5</v>
      </c>
      <c r="C3" s="83">
        <v>1</v>
      </c>
      <c r="E3" s="96" t="s">
        <v>33</v>
      </c>
      <c r="F3" s="95"/>
      <c r="G3" s="97">
        <f>C3+C4</f>
        <v>3</v>
      </c>
    </row>
    <row r="4" spans="1:7" ht="15.5" thickTop="1" thickBot="1" x14ac:dyDescent="0.4">
      <c r="A4" s="25" t="s">
        <v>6</v>
      </c>
      <c r="C4" s="83">
        <v>2</v>
      </c>
      <c r="E4" s="96" t="s">
        <v>34</v>
      </c>
      <c r="F4" s="95"/>
      <c r="G4" s="97">
        <f>C3-C4</f>
        <v>-1</v>
      </c>
    </row>
    <row r="5" spans="1:7" ht="15" thickTop="1" x14ac:dyDescent="0.35">
      <c r="A5" s="25" t="s">
        <v>7</v>
      </c>
      <c r="E5" s="96" t="s">
        <v>35</v>
      </c>
      <c r="F5" s="95"/>
      <c r="G5" s="97">
        <f>C3*C4</f>
        <v>2</v>
      </c>
    </row>
    <row r="6" spans="1:7" ht="15" thickBot="1" x14ac:dyDescent="0.4">
      <c r="A6" s="25" t="s">
        <v>8</v>
      </c>
      <c r="E6" s="96" t="s">
        <v>36</v>
      </c>
      <c r="F6" s="95"/>
      <c r="G6" s="97">
        <f>C3/C4</f>
        <v>0.5</v>
      </c>
    </row>
    <row r="7" spans="1:7" ht="15" customHeight="1" thickTop="1" thickBot="1" x14ac:dyDescent="0.4">
      <c r="A7" s="25" t="s">
        <v>9</v>
      </c>
      <c r="E7" s="96" t="s">
        <v>37</v>
      </c>
      <c r="F7" s="98"/>
      <c r="G7" s="97">
        <f>C3^C4</f>
        <v>1</v>
      </c>
    </row>
    <row r="8" spans="1:7" ht="15" thickTop="1" x14ac:dyDescent="0.35">
      <c r="A8" s="25" t="s">
        <v>10</v>
      </c>
    </row>
    <row r="9" spans="1:7" x14ac:dyDescent="0.35">
      <c r="A9" s="25" t="s">
        <v>11</v>
      </c>
    </row>
    <row r="10" spans="1:7" x14ac:dyDescent="0.35">
      <c r="A10" s="25" t="s">
        <v>12</v>
      </c>
    </row>
    <row r="11" spans="1:7" x14ac:dyDescent="0.35">
      <c r="A11" s="25" t="s">
        <v>13</v>
      </c>
    </row>
    <row r="12" spans="1:7" x14ac:dyDescent="0.35">
      <c r="A12" s="25" t="s">
        <v>14</v>
      </c>
    </row>
    <row r="13" spans="1:7" ht="15" customHeight="1" x14ac:dyDescent="0.35">
      <c r="A13" s="27" t="s">
        <v>15</v>
      </c>
    </row>
    <row r="14" spans="1:7" x14ac:dyDescent="0.35">
      <c r="A14" s="25" t="s">
        <v>16</v>
      </c>
    </row>
    <row r="15" spans="1:7" x14ac:dyDescent="0.35">
      <c r="A15" s="25" t="s">
        <v>17</v>
      </c>
    </row>
    <row r="16" spans="1:7" x14ac:dyDescent="0.35">
      <c r="A16" s="25" t="s">
        <v>18</v>
      </c>
    </row>
    <row r="17" spans="1:7" x14ac:dyDescent="0.35">
      <c r="A17" s="25" t="s">
        <v>19</v>
      </c>
    </row>
    <row r="18" spans="1:7" x14ac:dyDescent="0.35">
      <c r="A18" s="26" t="s">
        <v>295</v>
      </c>
    </row>
    <row r="19" spans="1:7" x14ac:dyDescent="0.35">
      <c r="A19" s="25" t="s">
        <v>20</v>
      </c>
    </row>
    <row r="20" spans="1:7" x14ac:dyDescent="0.35">
      <c r="A20" s="25" t="s">
        <v>21</v>
      </c>
    </row>
    <row r="21" spans="1:7" ht="15" customHeight="1" x14ac:dyDescent="0.35">
      <c r="A21" s="27" t="s">
        <v>22</v>
      </c>
    </row>
    <row r="22" spans="1:7" x14ac:dyDescent="0.35">
      <c r="A22" s="25" t="s">
        <v>23</v>
      </c>
    </row>
    <row r="23" spans="1:7" x14ac:dyDescent="0.35">
      <c r="A23" s="25" t="s">
        <v>24</v>
      </c>
    </row>
    <row r="24" spans="1:7" x14ac:dyDescent="0.35">
      <c r="A24" s="25" t="s">
        <v>25</v>
      </c>
    </row>
    <row r="25" spans="1:7" ht="32.5" x14ac:dyDescent="0.35">
      <c r="A25" s="25" t="s">
        <v>26</v>
      </c>
      <c r="C25" s="65"/>
      <c r="D25" s="66"/>
      <c r="E25" s="66"/>
      <c r="F25" s="66"/>
      <c r="G25" s="66"/>
    </row>
    <row r="26" spans="1:7" x14ac:dyDescent="0.35">
      <c r="A26" s="25" t="s">
        <v>27</v>
      </c>
    </row>
    <row r="27" spans="1:7" x14ac:dyDescent="0.35">
      <c r="A27" s="25" t="s">
        <v>28</v>
      </c>
    </row>
    <row r="28" spans="1:7" ht="26" x14ac:dyDescent="0.6">
      <c r="A28" s="25" t="s">
        <v>29</v>
      </c>
      <c r="E28" s="58"/>
    </row>
    <row r="29" spans="1:7" x14ac:dyDescent="0.35">
      <c r="A29" s="25" t="s">
        <v>30</v>
      </c>
    </row>
    <row r="40" spans="10:14" x14ac:dyDescent="0.35">
      <c r="J40" s="8" t="s">
        <v>40</v>
      </c>
    </row>
    <row r="41" spans="10:14" x14ac:dyDescent="0.35">
      <c r="J41" s="59">
        <v>4</v>
      </c>
    </row>
    <row r="42" spans="10:14" x14ac:dyDescent="0.35">
      <c r="J42" s="59">
        <v>8</v>
      </c>
    </row>
    <row r="43" spans="10:14" x14ac:dyDescent="0.35">
      <c r="J43" s="57">
        <f>SUM(J41:J42)</f>
        <v>12</v>
      </c>
      <c r="N43"/>
    </row>
    <row r="46" spans="10:14" x14ac:dyDescent="0.35">
      <c r="L46"/>
      <c r="M46"/>
    </row>
    <row r="64" spans="7:7" x14ac:dyDescent="0.35">
      <c r="G64" s="60"/>
    </row>
    <row r="65" spans="7:7" x14ac:dyDescent="0.35">
      <c r="G65" s="60"/>
    </row>
    <row r="66" spans="7:7" x14ac:dyDescent="0.35">
      <c r="G66" s="60"/>
    </row>
    <row r="67" spans="7:7" x14ac:dyDescent="0.35">
      <c r="G67" s="60"/>
    </row>
    <row r="86" ht="17.5" customHeight="1" x14ac:dyDescent="0.3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51"/>
  <sheetViews>
    <sheetView showGridLines="0" zoomScaleNormal="100" zoomScalePageLayoutView="125" workbookViewId="0">
      <selection activeCell="D7" sqref="D7"/>
    </sheetView>
  </sheetViews>
  <sheetFormatPr defaultColWidth="8.81640625" defaultRowHeight="15" customHeight="1" x14ac:dyDescent="0.35"/>
  <cols>
    <col min="1" max="1" width="12.7265625" style="115" customWidth="1"/>
    <col min="2" max="2" width="82.81640625" style="71" customWidth="1"/>
    <col min="3" max="4" width="13.26953125" style="71" customWidth="1"/>
    <col min="5" max="5" width="2.26953125" style="71" customWidth="1"/>
    <col min="6" max="6" width="26.453125" style="71" bestFit="1" customWidth="1"/>
    <col min="7" max="7" width="13.26953125" style="71" customWidth="1"/>
    <col min="8" max="16384" width="8.81640625" style="71"/>
  </cols>
  <sheetData>
    <row r="1" spans="1:13" ht="60" customHeight="1" x14ac:dyDescent="0.75">
      <c r="A1" s="115" t="s">
        <v>41</v>
      </c>
      <c r="B1" s="68"/>
      <c r="C1" s="69"/>
      <c r="D1" s="70"/>
      <c r="E1" s="70"/>
      <c r="F1" s="70"/>
      <c r="G1" s="70"/>
    </row>
    <row r="2" spans="1:13" ht="15" customHeight="1" x14ac:dyDescent="0.35">
      <c r="A2" s="115" t="s">
        <v>42</v>
      </c>
      <c r="C2" s="72" t="s">
        <v>57</v>
      </c>
      <c r="D2" s="73" t="s">
        <v>73</v>
      </c>
      <c r="F2" s="72" t="s">
        <v>75</v>
      </c>
      <c r="G2" s="73" t="s">
        <v>73</v>
      </c>
    </row>
    <row r="3" spans="1:13" ht="15" customHeight="1" x14ac:dyDescent="0.35">
      <c r="A3" s="114" t="s">
        <v>43</v>
      </c>
      <c r="B3" s="74"/>
      <c r="C3" s="100" t="s">
        <v>58</v>
      </c>
      <c r="D3" s="100">
        <v>50</v>
      </c>
      <c r="F3" s="100" t="s">
        <v>76</v>
      </c>
      <c r="G3" s="100">
        <v>50</v>
      </c>
    </row>
    <row r="4" spans="1:13" ht="15" customHeight="1" x14ac:dyDescent="0.35">
      <c r="A4" s="115" t="s">
        <v>44</v>
      </c>
      <c r="C4" s="100" t="s">
        <v>59</v>
      </c>
      <c r="D4" s="100">
        <v>20</v>
      </c>
      <c r="E4" s="75"/>
      <c r="F4" s="100" t="s">
        <v>77</v>
      </c>
      <c r="G4" s="100">
        <v>30</v>
      </c>
    </row>
    <row r="5" spans="1:13" s="75" customFormat="1" ht="15" customHeight="1" x14ac:dyDescent="0.35">
      <c r="A5" s="115" t="s">
        <v>45</v>
      </c>
      <c r="C5" s="100" t="s">
        <v>60</v>
      </c>
      <c r="D5" s="100">
        <v>60</v>
      </c>
      <c r="F5" s="100" t="s">
        <v>78</v>
      </c>
      <c r="G5" s="100">
        <v>10</v>
      </c>
    </row>
    <row r="6" spans="1:13" s="75" customFormat="1" ht="15" customHeight="1" x14ac:dyDescent="0.35">
      <c r="A6" s="115" t="s">
        <v>11</v>
      </c>
      <c r="B6" s="76"/>
      <c r="C6" s="100" t="s">
        <v>61</v>
      </c>
      <c r="D6" s="101">
        <v>40</v>
      </c>
      <c r="F6" s="100" t="s">
        <v>79</v>
      </c>
      <c r="G6" s="101">
        <v>50</v>
      </c>
    </row>
    <row r="7" spans="1:13" s="75" customFormat="1" ht="15" customHeight="1" x14ac:dyDescent="0.35">
      <c r="A7" s="115" t="s">
        <v>46</v>
      </c>
      <c r="C7" s="111" t="s">
        <v>62</v>
      </c>
      <c r="D7" s="102">
        <f>SUM(D3:D6)</f>
        <v>170</v>
      </c>
      <c r="F7" s="111" t="s">
        <v>62</v>
      </c>
      <c r="G7" s="102"/>
      <c r="M7" s="77"/>
    </row>
    <row r="8" spans="1:13" s="75" customFormat="1" ht="15" customHeight="1" x14ac:dyDescent="0.35">
      <c r="A8" s="115" t="s">
        <v>12</v>
      </c>
      <c r="M8" s="77"/>
    </row>
    <row r="9" spans="1:13" s="75" customFormat="1" ht="15" customHeight="1" x14ac:dyDescent="0.35">
      <c r="A9" s="115" t="s">
        <v>47</v>
      </c>
      <c r="C9" s="72" t="s">
        <v>63</v>
      </c>
      <c r="D9" s="73" t="s">
        <v>73</v>
      </c>
      <c r="F9" s="72" t="s">
        <v>63</v>
      </c>
      <c r="G9" s="73" t="s">
        <v>73</v>
      </c>
      <c r="M9" s="77"/>
    </row>
    <row r="10" spans="1:13" s="75" customFormat="1" ht="15" customHeight="1" x14ac:dyDescent="0.35">
      <c r="A10" s="116" t="s">
        <v>48</v>
      </c>
      <c r="C10" s="100" t="s">
        <v>64</v>
      </c>
      <c r="D10" s="100">
        <v>50</v>
      </c>
      <c r="F10" s="100" t="s">
        <v>64</v>
      </c>
      <c r="G10" s="100">
        <v>50</v>
      </c>
      <c r="M10" s="77"/>
    </row>
    <row r="11" spans="1:13" s="75" customFormat="1" ht="15" customHeight="1" x14ac:dyDescent="0.35">
      <c r="A11" s="114" t="s">
        <v>49</v>
      </c>
      <c r="C11" s="100" t="s">
        <v>65</v>
      </c>
      <c r="D11" s="100">
        <v>100</v>
      </c>
      <c r="F11" s="100" t="s">
        <v>65</v>
      </c>
      <c r="G11" s="100">
        <v>100</v>
      </c>
      <c r="M11" s="77"/>
    </row>
    <row r="12" spans="1:13" s="75" customFormat="1" ht="15" customHeight="1" x14ac:dyDescent="0.35">
      <c r="A12" s="115" t="s">
        <v>50</v>
      </c>
      <c r="C12" s="100" t="s">
        <v>66</v>
      </c>
      <c r="D12" s="100">
        <v>40</v>
      </c>
      <c r="F12" s="100" t="s">
        <v>66</v>
      </c>
      <c r="G12" s="100">
        <v>40</v>
      </c>
      <c r="M12" s="77"/>
    </row>
    <row r="13" spans="1:13" s="75" customFormat="1" ht="15" customHeight="1" x14ac:dyDescent="0.35">
      <c r="A13" s="115" t="s">
        <v>51</v>
      </c>
      <c r="C13" s="100" t="s">
        <v>67</v>
      </c>
      <c r="D13" s="100">
        <v>50</v>
      </c>
      <c r="F13" s="100" t="s">
        <v>67</v>
      </c>
      <c r="G13" s="100">
        <v>50</v>
      </c>
      <c r="M13" s="77"/>
    </row>
    <row r="14" spans="1:13" s="75" customFormat="1" ht="15" customHeight="1" thickBot="1" x14ac:dyDescent="0.4">
      <c r="A14" s="113" t="s">
        <v>52</v>
      </c>
      <c r="C14" s="100" t="s">
        <v>68</v>
      </c>
      <c r="D14" s="100">
        <v>20</v>
      </c>
      <c r="F14" s="100" t="s">
        <v>68</v>
      </c>
      <c r="G14" s="100">
        <v>20</v>
      </c>
      <c r="M14" s="77"/>
    </row>
    <row r="15" spans="1:13" s="75" customFormat="1" ht="15" customHeight="1" thickTop="1" thickBot="1" x14ac:dyDescent="0.4">
      <c r="A15" s="115" t="s">
        <v>25</v>
      </c>
      <c r="C15" s="111" t="s">
        <v>62</v>
      </c>
      <c r="D15" s="99"/>
      <c r="F15" s="111" t="s">
        <v>80</v>
      </c>
      <c r="G15" s="78"/>
      <c r="M15" s="77"/>
    </row>
    <row r="16" spans="1:13" s="75" customFormat="1" ht="15" customHeight="1" thickTop="1" x14ac:dyDescent="0.35">
      <c r="A16" s="115" t="s">
        <v>53</v>
      </c>
      <c r="M16" s="77"/>
    </row>
    <row r="17" spans="1:13" s="75" customFormat="1" ht="15" customHeight="1" x14ac:dyDescent="0.35">
      <c r="A17" s="115" t="s">
        <v>54</v>
      </c>
      <c r="M17" s="77"/>
    </row>
    <row r="18" spans="1:13" s="75" customFormat="1" ht="15" customHeight="1" x14ac:dyDescent="0.35">
      <c r="A18" s="115" t="s">
        <v>55</v>
      </c>
      <c r="M18" s="77"/>
    </row>
    <row r="19" spans="1:13" s="75" customFormat="1" ht="15" customHeight="1" x14ac:dyDescent="0.35">
      <c r="A19" s="115" t="s">
        <v>30</v>
      </c>
      <c r="C19" s="77"/>
      <c r="M19" s="77"/>
    </row>
    <row r="20" spans="1:13" s="75" customFormat="1" ht="15" customHeight="1" x14ac:dyDescent="0.35">
      <c r="A20" s="115" t="s">
        <v>56</v>
      </c>
      <c r="M20" s="77"/>
    </row>
    <row r="21" spans="1:13" s="75" customFormat="1" ht="15" customHeight="1" x14ac:dyDescent="0.35">
      <c r="A21" s="115" t="s">
        <v>12</v>
      </c>
      <c r="M21" s="77"/>
    </row>
    <row r="22" spans="1:13" s="75" customFormat="1" ht="15" customHeight="1" x14ac:dyDescent="0.35">
      <c r="A22" s="115"/>
      <c r="M22" s="77"/>
    </row>
    <row r="23" spans="1:13" s="75" customFormat="1" ht="15" customHeight="1" x14ac:dyDescent="0.35">
      <c r="A23" s="115"/>
    </row>
    <row r="26" spans="1:13" ht="15" customHeight="1" x14ac:dyDescent="0.35">
      <c r="H26" s="77"/>
    </row>
    <row r="34" spans="3:7" ht="15" customHeight="1" x14ac:dyDescent="0.35">
      <c r="C34" s="72" t="s">
        <v>57</v>
      </c>
      <c r="D34" s="73" t="s">
        <v>73</v>
      </c>
    </row>
    <row r="35" spans="3:7" ht="15" customHeight="1" x14ac:dyDescent="0.35">
      <c r="C35" s="100" t="s">
        <v>58</v>
      </c>
      <c r="D35" s="100">
        <v>50</v>
      </c>
      <c r="E35" s="75"/>
    </row>
    <row r="36" spans="3:7" ht="15" customHeight="1" x14ac:dyDescent="0.35">
      <c r="C36" s="100" t="s">
        <v>59</v>
      </c>
      <c r="D36" s="100">
        <v>20</v>
      </c>
      <c r="E36" s="75"/>
    </row>
    <row r="37" spans="3:7" ht="15" customHeight="1" x14ac:dyDescent="0.35">
      <c r="C37" s="100" t="s">
        <v>60</v>
      </c>
      <c r="D37" s="100">
        <v>60</v>
      </c>
      <c r="E37" s="75"/>
    </row>
    <row r="38" spans="3:7" ht="15" customHeight="1" x14ac:dyDescent="0.35">
      <c r="C38" s="100" t="s">
        <v>61</v>
      </c>
      <c r="D38" s="100">
        <v>40</v>
      </c>
      <c r="E38" s="75"/>
    </row>
    <row r="39" spans="3:7" ht="15" customHeight="1" x14ac:dyDescent="0.35">
      <c r="C39" s="111" t="s">
        <v>62</v>
      </c>
      <c r="D39" s="99">
        <f>SUM(D35:D38)</f>
        <v>170</v>
      </c>
      <c r="E39" s="75"/>
      <c r="F39" s="75"/>
      <c r="G39" s="75"/>
    </row>
    <row r="44" spans="3:7" ht="15" customHeight="1" x14ac:dyDescent="0.35">
      <c r="C44" s="72" t="s">
        <v>63</v>
      </c>
      <c r="D44" s="73" t="s">
        <v>73</v>
      </c>
      <c r="E44" s="75"/>
    </row>
    <row r="45" spans="3:7" ht="15" customHeight="1" x14ac:dyDescent="0.35">
      <c r="C45" s="100" t="s">
        <v>69</v>
      </c>
      <c r="D45" s="100">
        <v>20</v>
      </c>
      <c r="E45" s="75"/>
    </row>
    <row r="46" spans="3:7" ht="15" customHeight="1" x14ac:dyDescent="0.35">
      <c r="C46" s="100" t="s">
        <v>70</v>
      </c>
      <c r="D46" s="100">
        <v>10</v>
      </c>
      <c r="E46" s="75"/>
    </row>
    <row r="47" spans="3:7" ht="15" customHeight="1" x14ac:dyDescent="0.35">
      <c r="C47" s="100" t="s">
        <v>71</v>
      </c>
      <c r="D47" s="100">
        <v>10</v>
      </c>
      <c r="E47" s="75"/>
    </row>
    <row r="48" spans="3:7" ht="15" customHeight="1" x14ac:dyDescent="0.35">
      <c r="C48" s="100" t="s">
        <v>72</v>
      </c>
      <c r="D48" s="100">
        <v>40</v>
      </c>
      <c r="E48" s="75"/>
    </row>
    <row r="50" spans="4:7" ht="15" customHeight="1" x14ac:dyDescent="0.35">
      <c r="D50" s="73" t="s">
        <v>74</v>
      </c>
      <c r="F50" s="73" t="s">
        <v>81</v>
      </c>
      <c r="G50" s="73" t="s">
        <v>82</v>
      </c>
    </row>
    <row r="51" spans="4:7" ht="15" customHeight="1" x14ac:dyDescent="0.35">
      <c r="D51" s="79">
        <f>SUM(D45:D48,100)</f>
        <v>180</v>
      </c>
      <c r="F51" s="112">
        <v>100</v>
      </c>
      <c r="G51" s="112">
        <f>SUM(D45:D48,F51)</f>
        <v>180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6"/>
  <sheetViews>
    <sheetView showGridLines="0" workbookViewId="0">
      <selection activeCell="D7" sqref="D7"/>
    </sheetView>
  </sheetViews>
  <sheetFormatPr defaultColWidth="8.81640625" defaultRowHeight="14.5" x14ac:dyDescent="0.35"/>
  <cols>
    <col min="1" max="1" width="12.7265625" style="25" customWidth="1"/>
    <col min="2" max="2" width="82.81640625" style="1" customWidth="1"/>
    <col min="3" max="3" width="13.26953125" style="9" customWidth="1"/>
    <col min="4" max="4" width="13.26953125" style="1" customWidth="1"/>
    <col min="5" max="5" width="2.26953125" style="1" customWidth="1"/>
    <col min="6" max="6" width="13.26953125" style="4" customWidth="1"/>
    <col min="7" max="7" width="13.26953125" style="1" customWidth="1"/>
    <col min="8" max="16384" width="8.81640625" style="1"/>
  </cols>
  <sheetData>
    <row r="1" spans="1:10" ht="60" customHeight="1" x14ac:dyDescent="0.35">
      <c r="A1" s="25" t="s">
        <v>83</v>
      </c>
      <c r="B1" s="37"/>
      <c r="C1" s="69"/>
      <c r="D1" s="80"/>
      <c r="E1" s="80"/>
      <c r="F1" s="80"/>
      <c r="G1" s="80"/>
      <c r="H1" s="37"/>
      <c r="I1" s="37"/>
      <c r="J1" s="37"/>
    </row>
    <row r="2" spans="1:10" ht="15" customHeight="1" x14ac:dyDescent="0.35">
      <c r="A2" s="25" t="s">
        <v>84</v>
      </c>
      <c r="B2" s="37"/>
      <c r="C2" s="7" t="s">
        <v>57</v>
      </c>
      <c r="D2" s="8" t="s">
        <v>73</v>
      </c>
      <c r="E2" s="39"/>
      <c r="F2" s="11" t="s">
        <v>75</v>
      </c>
      <c r="G2" s="8" t="s">
        <v>73</v>
      </c>
      <c r="H2" s="37"/>
      <c r="I2" s="37"/>
      <c r="J2" s="5"/>
    </row>
    <row r="3" spans="1:10" ht="15" customHeight="1" x14ac:dyDescent="0.35">
      <c r="A3" s="25" t="s">
        <v>85</v>
      </c>
      <c r="B3" s="37"/>
      <c r="C3" s="106" t="s">
        <v>58</v>
      </c>
      <c r="D3" s="105">
        <v>50</v>
      </c>
      <c r="E3" s="39"/>
      <c r="F3" s="106" t="s">
        <v>76</v>
      </c>
      <c r="G3" s="105">
        <v>50</v>
      </c>
      <c r="H3" s="37"/>
      <c r="I3" s="37"/>
      <c r="J3" s="5"/>
    </row>
    <row r="4" spans="1:10" ht="15" customHeight="1" x14ac:dyDescent="0.35">
      <c r="A4" s="25" t="s">
        <v>86</v>
      </c>
      <c r="B4" s="37"/>
      <c r="C4" s="106" t="s">
        <v>59</v>
      </c>
      <c r="D4" s="105">
        <v>20</v>
      </c>
      <c r="E4" s="39"/>
      <c r="F4" s="106" t="s">
        <v>77</v>
      </c>
      <c r="G4" s="105">
        <v>30</v>
      </c>
      <c r="H4" s="37"/>
      <c r="I4" s="37"/>
      <c r="J4" s="5"/>
    </row>
    <row r="5" spans="1:10" s="4" customFormat="1" ht="15" customHeight="1" x14ac:dyDescent="0.35">
      <c r="A5" s="25" t="s">
        <v>87</v>
      </c>
      <c r="B5" s="38"/>
      <c r="C5" s="106" t="s">
        <v>60</v>
      </c>
      <c r="D5" s="105">
        <v>60</v>
      </c>
      <c r="E5" s="39"/>
      <c r="F5" s="106" t="s">
        <v>78</v>
      </c>
      <c r="G5" s="105">
        <v>10</v>
      </c>
      <c r="H5" s="38"/>
      <c r="I5" s="38"/>
      <c r="J5" s="5"/>
    </row>
    <row r="6" spans="1:10" s="4" customFormat="1" ht="15" customHeight="1" x14ac:dyDescent="0.35">
      <c r="A6" s="25" t="s">
        <v>88</v>
      </c>
      <c r="B6" s="38"/>
      <c r="C6" s="106" t="s">
        <v>61</v>
      </c>
      <c r="D6" s="105">
        <v>40</v>
      </c>
      <c r="E6" s="39"/>
      <c r="F6" s="106" t="s">
        <v>79</v>
      </c>
      <c r="G6" s="105">
        <v>50</v>
      </c>
      <c r="H6" s="38"/>
      <c r="I6" s="38"/>
      <c r="J6" s="5"/>
    </row>
    <row r="7" spans="1:10" s="4" customFormat="1" ht="15" customHeight="1" x14ac:dyDescent="0.35">
      <c r="A7" s="25" t="s">
        <v>89</v>
      </c>
      <c r="B7" s="38"/>
      <c r="C7" s="10" t="s">
        <v>96</v>
      </c>
      <c r="D7" s="103"/>
      <c r="E7" s="39"/>
      <c r="F7" s="10" t="s">
        <v>96</v>
      </c>
      <c r="G7" s="103"/>
      <c r="H7" s="38"/>
      <c r="I7" s="38"/>
      <c r="J7" s="5"/>
    </row>
    <row r="8" spans="1:10" s="4" customFormat="1" ht="15" customHeight="1" x14ac:dyDescent="0.35">
      <c r="A8" s="25" t="s">
        <v>90</v>
      </c>
      <c r="B8" s="38"/>
      <c r="C8" s="38"/>
      <c r="D8" s="39"/>
      <c r="E8" s="39"/>
      <c r="F8" s="38"/>
      <c r="G8" s="39"/>
      <c r="H8" s="38"/>
      <c r="I8" s="38"/>
      <c r="J8" s="5"/>
    </row>
    <row r="9" spans="1:10" s="4" customFormat="1" ht="15" customHeight="1" x14ac:dyDescent="0.35">
      <c r="A9" s="25" t="s">
        <v>91</v>
      </c>
      <c r="B9" s="38"/>
      <c r="C9" s="7" t="s">
        <v>63</v>
      </c>
      <c r="D9" s="8" t="s">
        <v>73</v>
      </c>
      <c r="E9" s="39"/>
      <c r="F9" s="11" t="s">
        <v>63</v>
      </c>
      <c r="G9" s="8" t="s">
        <v>73</v>
      </c>
      <c r="H9" s="38"/>
      <c r="I9" s="38"/>
      <c r="J9" s="5"/>
    </row>
    <row r="10" spans="1:10" s="4" customFormat="1" ht="15" customHeight="1" x14ac:dyDescent="0.35">
      <c r="A10" s="25" t="s">
        <v>25</v>
      </c>
      <c r="B10" s="38"/>
      <c r="C10" s="106" t="s">
        <v>64</v>
      </c>
      <c r="D10" s="105">
        <v>50</v>
      </c>
      <c r="E10" s="39"/>
      <c r="F10" s="106" t="s">
        <v>64</v>
      </c>
      <c r="G10" s="105">
        <v>50</v>
      </c>
      <c r="H10" s="38"/>
      <c r="I10" s="38"/>
      <c r="J10" s="5"/>
    </row>
    <row r="11" spans="1:10" s="4" customFormat="1" ht="15" customHeight="1" x14ac:dyDescent="0.35">
      <c r="A11" s="25" t="s">
        <v>92</v>
      </c>
      <c r="B11" s="38"/>
      <c r="C11" s="106" t="s">
        <v>65</v>
      </c>
      <c r="D11" s="105">
        <v>100</v>
      </c>
      <c r="E11" s="39"/>
      <c r="F11" s="106" t="s">
        <v>65</v>
      </c>
      <c r="G11" s="105">
        <v>100</v>
      </c>
      <c r="H11" s="38"/>
      <c r="I11" s="38"/>
      <c r="J11" s="5"/>
    </row>
    <row r="12" spans="1:10" s="4" customFormat="1" ht="15" customHeight="1" x14ac:dyDescent="0.35">
      <c r="A12" s="25" t="s">
        <v>93</v>
      </c>
      <c r="B12" s="38"/>
      <c r="C12" s="106" t="s">
        <v>66</v>
      </c>
      <c r="D12" s="105">
        <v>40</v>
      </c>
      <c r="E12" s="39"/>
      <c r="F12" s="106" t="s">
        <v>66</v>
      </c>
      <c r="G12" s="105">
        <v>40</v>
      </c>
      <c r="H12" s="38"/>
      <c r="I12" s="38"/>
      <c r="J12" s="5"/>
    </row>
    <row r="13" spans="1:10" s="4" customFormat="1" ht="15" customHeight="1" x14ac:dyDescent="0.35">
      <c r="A13" s="25" t="s">
        <v>94</v>
      </c>
      <c r="B13" s="38"/>
      <c r="C13" s="106" t="s">
        <v>67</v>
      </c>
      <c r="D13" s="105">
        <v>50</v>
      </c>
      <c r="E13" s="39"/>
      <c r="F13" s="106" t="s">
        <v>67</v>
      </c>
      <c r="G13" s="105">
        <v>50</v>
      </c>
      <c r="H13" s="38"/>
      <c r="I13" s="38"/>
      <c r="J13" s="5"/>
    </row>
    <row r="14" spans="1:10" s="4" customFormat="1" ht="15" customHeight="1" thickBot="1" x14ac:dyDescent="0.4">
      <c r="A14" s="25" t="s">
        <v>95</v>
      </c>
      <c r="B14" s="38"/>
      <c r="C14" s="106" t="s">
        <v>68</v>
      </c>
      <c r="D14" s="105">
        <v>20</v>
      </c>
      <c r="E14" s="39"/>
      <c r="F14" s="106" t="s">
        <v>68</v>
      </c>
      <c r="G14" s="105">
        <v>20</v>
      </c>
      <c r="H14" s="38"/>
      <c r="I14" s="38"/>
      <c r="J14" s="38"/>
    </row>
    <row r="15" spans="1:10" s="4" customFormat="1" ht="15" customHeight="1" thickTop="1" thickBot="1" x14ac:dyDescent="0.4">
      <c r="A15" s="25"/>
      <c r="B15" s="38"/>
      <c r="C15" s="10" t="s">
        <v>96</v>
      </c>
      <c r="D15" s="103"/>
      <c r="E15" s="39"/>
      <c r="F15" s="38"/>
      <c r="G15" s="83"/>
      <c r="H15" s="38"/>
      <c r="I15" s="38"/>
      <c r="J15" s="38"/>
    </row>
    <row r="16" spans="1:10" s="4" customFormat="1" ht="15" customHeight="1" thickTop="1" x14ac:dyDescent="0.35">
      <c r="A16" s="25"/>
      <c r="B16" s="38"/>
      <c r="C16" s="38"/>
      <c r="D16" s="38"/>
      <c r="E16" s="38"/>
      <c r="F16" s="38"/>
      <c r="G16" s="38"/>
      <c r="H16" s="38"/>
      <c r="I16" s="38"/>
      <c r="J16" s="38"/>
    </row>
    <row r="17" spans="1:3" s="4" customFormat="1" ht="15" customHeight="1" x14ac:dyDescent="0.35">
      <c r="A17" s="25"/>
      <c r="B17" s="38"/>
      <c r="C17" s="9"/>
    </row>
    <row r="18" spans="1:3" s="4" customFormat="1" ht="15" customHeight="1" x14ac:dyDescent="0.35">
      <c r="A18" s="25"/>
      <c r="B18" s="38"/>
      <c r="C18" s="9"/>
    </row>
    <row r="19" spans="1:3" s="4" customFormat="1" ht="15" customHeight="1" x14ac:dyDescent="0.35">
      <c r="A19" s="25"/>
      <c r="B19" s="38"/>
      <c r="C19" s="9"/>
    </row>
    <row r="20" spans="1:3" s="4" customFormat="1" ht="15" customHeight="1" x14ac:dyDescent="0.35">
      <c r="A20" s="25"/>
      <c r="B20" s="38"/>
      <c r="C20" s="9"/>
    </row>
    <row r="21" spans="1:3" s="4" customFormat="1" ht="15" customHeight="1" x14ac:dyDescent="0.35">
      <c r="A21" s="25"/>
      <c r="B21" s="38"/>
      <c r="C21" s="9"/>
    </row>
    <row r="22" spans="1:3" s="4" customFormat="1" ht="15" customHeight="1" x14ac:dyDescent="0.35">
      <c r="A22" s="25"/>
      <c r="B22" s="38"/>
      <c r="C22" s="9"/>
    </row>
    <row r="23" spans="1:3" s="4" customFormat="1" ht="15" customHeight="1" x14ac:dyDescent="0.35">
      <c r="A23" s="25"/>
      <c r="B23" s="38"/>
      <c r="C23" s="9"/>
    </row>
    <row r="24" spans="1:3" s="4" customFormat="1" ht="15" customHeight="1" x14ac:dyDescent="0.35">
      <c r="A24" s="25"/>
      <c r="B24" s="38"/>
      <c r="C24" s="9"/>
    </row>
    <row r="25" spans="1:3" s="4" customFormat="1" ht="15" customHeight="1" x14ac:dyDescent="0.35">
      <c r="A25" s="25"/>
      <c r="B25" s="38"/>
      <c r="C25" s="9"/>
    </row>
    <row r="26" spans="1:3" s="4" customFormat="1" ht="15" customHeight="1" x14ac:dyDescent="0.35">
      <c r="A26" s="25"/>
      <c r="B26" s="38"/>
      <c r="C26" s="9"/>
    </row>
    <row r="27" spans="1:3" x14ac:dyDescent="0.35">
      <c r="B27" s="37"/>
    </row>
    <row r="28" spans="1:3" x14ac:dyDescent="0.35">
      <c r="B28" s="37"/>
    </row>
    <row r="29" spans="1:3" ht="15" customHeight="1" x14ac:dyDescent="0.45">
      <c r="B29" s="37"/>
      <c r="C29" s="128"/>
    </row>
    <row r="30" spans="1:3" ht="15" customHeight="1" x14ac:dyDescent="0.35">
      <c r="B30" s="37"/>
    </row>
    <row r="31" spans="1:3" ht="15" customHeight="1" x14ac:dyDescent="0.35">
      <c r="B31" s="37"/>
    </row>
    <row r="32" spans="1:3" ht="15" customHeight="1" x14ac:dyDescent="0.35">
      <c r="B32" s="37"/>
    </row>
    <row r="33" spans="2:9" ht="15" customHeight="1" x14ac:dyDescent="0.35">
      <c r="B33" s="37"/>
      <c r="D33" s="37"/>
      <c r="E33" s="37"/>
      <c r="F33" s="38"/>
      <c r="G33" s="37"/>
      <c r="H33" s="37"/>
      <c r="I33" s="37"/>
    </row>
    <row r="34" spans="2:9" ht="15" customHeight="1" x14ac:dyDescent="0.35">
      <c r="B34" s="37"/>
      <c r="D34" s="37"/>
      <c r="E34" s="37"/>
      <c r="F34" s="38"/>
      <c r="G34" s="37"/>
      <c r="H34" s="37"/>
      <c r="I34" s="37"/>
    </row>
    <row r="35" spans="2:9" ht="15" customHeight="1" x14ac:dyDescent="0.35">
      <c r="B35" s="37"/>
      <c r="D35" s="37"/>
      <c r="E35" s="37"/>
      <c r="F35" s="38"/>
      <c r="G35" s="37"/>
      <c r="H35" s="37"/>
      <c r="I35" s="37"/>
    </row>
    <row r="36" spans="2:9" x14ac:dyDescent="0.35">
      <c r="B36" s="37"/>
      <c r="D36" s="37"/>
      <c r="E36" s="37"/>
      <c r="F36" s="38"/>
      <c r="G36" s="37"/>
      <c r="H36" s="37"/>
      <c r="I36" s="37"/>
    </row>
    <row r="41" spans="2:9" ht="15" customHeight="1" x14ac:dyDescent="0.35">
      <c r="B41" s="37"/>
      <c r="D41" s="37"/>
      <c r="E41" s="37"/>
      <c r="F41" s="38"/>
      <c r="G41" s="37"/>
      <c r="H41" s="37"/>
      <c r="I41" s="37"/>
    </row>
    <row r="42" spans="2:9" ht="15" customHeight="1" x14ac:dyDescent="0.35">
      <c r="B42" s="37"/>
      <c r="D42" s="37"/>
      <c r="E42" s="37"/>
      <c r="F42" s="38"/>
      <c r="G42" s="37"/>
      <c r="H42" s="37"/>
      <c r="I42" s="37"/>
    </row>
    <row r="43" spans="2:9" ht="15" customHeight="1" x14ac:dyDescent="0.35">
      <c r="B43" s="37"/>
      <c r="D43" s="37"/>
      <c r="E43" s="37"/>
      <c r="F43" s="38"/>
      <c r="G43" s="37"/>
      <c r="H43" s="37"/>
      <c r="I43" s="37"/>
    </row>
    <row r="44" spans="2:9" ht="15" customHeight="1" x14ac:dyDescent="0.35">
      <c r="B44" s="37"/>
      <c r="D44" s="37"/>
      <c r="E44" s="37"/>
      <c r="F44" s="38"/>
      <c r="G44" s="37"/>
      <c r="H44" s="37"/>
      <c r="I44" s="37"/>
    </row>
    <row r="45" spans="2:9" ht="15" customHeight="1" x14ac:dyDescent="0.35">
      <c r="B45" s="37"/>
      <c r="D45" s="37"/>
      <c r="E45" s="37"/>
      <c r="F45" s="38"/>
      <c r="G45" s="37"/>
      <c r="H45" s="37"/>
      <c r="I45" s="37"/>
    </row>
    <row r="46" spans="2:9" ht="15" customHeight="1" x14ac:dyDescent="0.35">
      <c r="B46" s="37"/>
      <c r="D46" s="37"/>
      <c r="E46" s="37"/>
      <c r="F46" s="38"/>
      <c r="G46" s="37"/>
      <c r="H46" s="37"/>
      <c r="I46" s="3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4"/>
  <sheetViews>
    <sheetView showGridLines="0" workbookViewId="0">
      <selection activeCell="D7" sqref="D7"/>
    </sheetView>
  </sheetViews>
  <sheetFormatPr defaultColWidth="8.81640625" defaultRowHeight="14.5" x14ac:dyDescent="0.35"/>
  <cols>
    <col min="1" max="1" width="12.7265625" style="16" customWidth="1"/>
    <col min="2" max="2" width="82.81640625" style="1" customWidth="1"/>
    <col min="3" max="3" width="26.453125" style="1" bestFit="1" customWidth="1"/>
    <col min="4" max="4" width="13.26953125" style="4" customWidth="1"/>
    <col min="5" max="5" width="2.26953125" style="1" customWidth="1"/>
    <col min="6" max="7" width="13.26953125" style="1" customWidth="1"/>
    <col min="8" max="16384" width="8.81640625" style="1"/>
  </cols>
  <sheetData>
    <row r="1" spans="1:8" ht="60" customHeight="1" x14ac:dyDescent="0.35">
      <c r="A1" s="16" t="s">
        <v>98</v>
      </c>
      <c r="B1" s="37"/>
      <c r="C1" s="69"/>
      <c r="D1" s="80"/>
      <c r="E1" s="80"/>
      <c r="F1" s="80"/>
      <c r="G1" s="80"/>
      <c r="H1" s="37"/>
    </row>
    <row r="2" spans="1:8" ht="15" customHeight="1" x14ac:dyDescent="0.35">
      <c r="A2" s="14" t="s">
        <v>99</v>
      </c>
      <c r="B2" s="37"/>
      <c r="C2" s="7" t="s">
        <v>107</v>
      </c>
      <c r="D2" s="8" t="s">
        <v>73</v>
      </c>
      <c r="E2" s="39"/>
      <c r="F2" s="11" t="s">
        <v>75</v>
      </c>
      <c r="G2" s="8" t="s">
        <v>73</v>
      </c>
      <c r="H2" s="5"/>
    </row>
    <row r="3" spans="1:8" ht="15" customHeight="1" x14ac:dyDescent="0.35">
      <c r="A3" s="14" t="s">
        <v>100</v>
      </c>
      <c r="B3" s="37"/>
      <c r="C3" s="104" t="s">
        <v>58</v>
      </c>
      <c r="D3" s="105">
        <v>50</v>
      </c>
      <c r="E3" s="39"/>
      <c r="F3" s="106" t="s">
        <v>76</v>
      </c>
      <c r="G3" s="105">
        <v>50</v>
      </c>
      <c r="H3" s="5"/>
    </row>
    <row r="4" spans="1:8" ht="15" customHeight="1" x14ac:dyDescent="0.35">
      <c r="A4" s="88" t="s">
        <v>101</v>
      </c>
      <c r="B4" s="37"/>
      <c r="C4" s="104" t="s">
        <v>59</v>
      </c>
      <c r="D4" s="105">
        <v>20</v>
      </c>
      <c r="E4" s="39"/>
      <c r="F4" s="106" t="s">
        <v>77</v>
      </c>
      <c r="G4" s="105">
        <v>30</v>
      </c>
      <c r="H4" s="5"/>
    </row>
    <row r="5" spans="1:8" s="4" customFormat="1" ht="15" customHeight="1" x14ac:dyDescent="0.35">
      <c r="A5" s="88" t="s">
        <v>291</v>
      </c>
      <c r="B5" s="38"/>
      <c r="C5" s="104" t="s">
        <v>60</v>
      </c>
      <c r="D5" s="105">
        <v>60</v>
      </c>
      <c r="E5" s="39"/>
      <c r="F5" s="106" t="s">
        <v>78</v>
      </c>
      <c r="G5" s="105">
        <v>10</v>
      </c>
      <c r="H5" s="5"/>
    </row>
    <row r="6" spans="1:8" s="4" customFormat="1" ht="15" customHeight="1" x14ac:dyDescent="0.35">
      <c r="A6" s="88" t="s">
        <v>102</v>
      </c>
      <c r="B6" s="38"/>
      <c r="C6" s="104" t="s">
        <v>61</v>
      </c>
      <c r="D6" s="105">
        <v>40</v>
      </c>
      <c r="E6" s="39"/>
      <c r="F6" s="106" t="s">
        <v>79</v>
      </c>
      <c r="G6" s="105">
        <v>50</v>
      </c>
      <c r="H6" s="5"/>
    </row>
    <row r="7" spans="1:8" s="4" customFormat="1" ht="15" customHeight="1" x14ac:dyDescent="0.35">
      <c r="A7" s="89" t="s">
        <v>103</v>
      </c>
      <c r="B7" s="38"/>
      <c r="C7" s="10" t="s">
        <v>108</v>
      </c>
      <c r="D7" s="103"/>
      <c r="E7" s="39"/>
      <c r="F7" s="10" t="s">
        <v>110</v>
      </c>
      <c r="G7" s="103"/>
      <c r="H7" s="5"/>
    </row>
    <row r="8" spans="1:8" s="4" customFormat="1" ht="15" customHeight="1" x14ac:dyDescent="0.35">
      <c r="A8" s="15" t="s">
        <v>104</v>
      </c>
      <c r="B8" s="38"/>
      <c r="C8" s="38"/>
      <c r="D8" s="39"/>
      <c r="E8" s="39"/>
      <c r="F8" s="38"/>
      <c r="G8" s="39"/>
      <c r="H8" s="5"/>
    </row>
    <row r="9" spans="1:8" s="4" customFormat="1" ht="15" customHeight="1" x14ac:dyDescent="0.35">
      <c r="A9" s="15" t="s">
        <v>105</v>
      </c>
      <c r="B9" s="38"/>
      <c r="C9" s="7" t="s">
        <v>63</v>
      </c>
      <c r="D9" s="8" t="s">
        <v>73</v>
      </c>
      <c r="E9" s="39"/>
      <c r="F9" s="11" t="s">
        <v>63</v>
      </c>
      <c r="G9" s="8" t="s">
        <v>73</v>
      </c>
      <c r="H9" s="5"/>
    </row>
    <row r="10" spans="1:8" s="4" customFormat="1" ht="15" customHeight="1" x14ac:dyDescent="0.35">
      <c r="A10" s="14" t="s">
        <v>30</v>
      </c>
      <c r="B10" s="38"/>
      <c r="C10" s="104" t="s">
        <v>64</v>
      </c>
      <c r="D10" s="105">
        <v>50</v>
      </c>
      <c r="E10" s="39"/>
      <c r="F10" s="106" t="s">
        <v>64</v>
      </c>
      <c r="G10" s="105">
        <v>50</v>
      </c>
      <c r="H10" s="5"/>
    </row>
    <row r="11" spans="1:8" s="4" customFormat="1" ht="15" customHeight="1" x14ac:dyDescent="0.35">
      <c r="A11" s="89" t="s">
        <v>106</v>
      </c>
      <c r="B11" s="38"/>
      <c r="C11" s="104" t="s">
        <v>65</v>
      </c>
      <c r="D11" s="105">
        <v>100</v>
      </c>
      <c r="E11" s="39"/>
      <c r="F11" s="106" t="s">
        <v>65</v>
      </c>
      <c r="G11" s="105">
        <v>100</v>
      </c>
      <c r="H11" s="5"/>
    </row>
    <row r="12" spans="1:8" s="4" customFormat="1" ht="15" customHeight="1" x14ac:dyDescent="0.35">
      <c r="A12" s="15"/>
      <c r="B12" s="38"/>
      <c r="C12" s="104" t="s">
        <v>66</v>
      </c>
      <c r="D12" s="105">
        <v>40</v>
      </c>
      <c r="E12" s="39"/>
      <c r="F12" s="106" t="s">
        <v>66</v>
      </c>
      <c r="G12" s="105">
        <v>40</v>
      </c>
      <c r="H12" s="5"/>
    </row>
    <row r="13" spans="1:8" s="4" customFormat="1" ht="15" customHeight="1" x14ac:dyDescent="0.35">
      <c r="A13" s="15"/>
      <c r="B13" s="38"/>
      <c r="C13" s="104" t="s">
        <v>67</v>
      </c>
      <c r="D13" s="105">
        <v>50</v>
      </c>
      <c r="E13" s="39"/>
      <c r="F13" s="106" t="s">
        <v>67</v>
      </c>
      <c r="G13" s="105">
        <v>50</v>
      </c>
      <c r="H13" s="5"/>
    </row>
    <row r="14" spans="1:8" s="4" customFormat="1" ht="15" customHeight="1" x14ac:dyDescent="0.35">
      <c r="A14" s="15"/>
      <c r="B14" s="38"/>
      <c r="C14" s="104" t="s">
        <v>68</v>
      </c>
      <c r="D14" s="105">
        <v>20</v>
      </c>
      <c r="E14" s="39"/>
      <c r="F14" s="106" t="s">
        <v>68</v>
      </c>
      <c r="G14" s="105">
        <v>20</v>
      </c>
      <c r="H14" s="38"/>
    </row>
    <row r="15" spans="1:8" s="4" customFormat="1" ht="15" customHeight="1" x14ac:dyDescent="0.35">
      <c r="A15" s="16"/>
      <c r="B15" s="38"/>
      <c r="C15" s="10" t="s">
        <v>109</v>
      </c>
      <c r="D15" s="103"/>
      <c r="E15" s="39"/>
      <c r="F15" s="10"/>
      <c r="G15" s="103">
        <f>MIN(G10:G14,10)</f>
        <v>10</v>
      </c>
      <c r="H15" s="38"/>
    </row>
    <row r="16" spans="1:8" s="4" customFormat="1" ht="15" customHeight="1" x14ac:dyDescent="0.35">
      <c r="A16" s="16"/>
      <c r="B16" s="38"/>
      <c r="C16" s="38"/>
      <c r="D16" s="38"/>
      <c r="E16" s="38"/>
      <c r="F16" s="38"/>
      <c r="G16" s="38"/>
      <c r="H16" s="38"/>
    </row>
    <row r="17" spans="1:1" s="4" customFormat="1" ht="15" customHeight="1" x14ac:dyDescent="0.35">
      <c r="A17" s="16"/>
    </row>
    <row r="18" spans="1:1" s="4" customFormat="1" ht="15" customHeight="1" x14ac:dyDescent="0.35">
      <c r="A18" s="17"/>
    </row>
    <row r="19" spans="1:1" s="4" customFormat="1" ht="15" customHeight="1" x14ac:dyDescent="0.35">
      <c r="A19" s="14"/>
    </row>
    <row r="20" spans="1:1" s="4" customFormat="1" ht="15" customHeight="1" x14ac:dyDescent="0.35">
      <c r="A20" s="16"/>
    </row>
    <row r="21" spans="1:1" s="4" customFormat="1" ht="15" customHeight="1" x14ac:dyDescent="0.35">
      <c r="A21" s="14"/>
    </row>
    <row r="22" spans="1:1" s="4" customFormat="1" ht="15" customHeight="1" x14ac:dyDescent="0.35">
      <c r="A22" s="14"/>
    </row>
    <row r="23" spans="1:1" s="4" customFormat="1" ht="15" customHeight="1" x14ac:dyDescent="0.35">
      <c r="A23" s="14"/>
    </row>
    <row r="24" spans="1:1" s="4" customFormat="1" ht="15" customHeight="1" x14ac:dyDescent="0.35">
      <c r="A24" s="14"/>
    </row>
    <row r="25" spans="1:1" s="4" customFormat="1" ht="15" customHeight="1" x14ac:dyDescent="0.35">
      <c r="A25" s="14"/>
    </row>
    <row r="27" spans="1:1" ht="15" customHeight="1" x14ac:dyDescent="0.35"/>
    <row r="28" spans="1:1" ht="15" customHeight="1" x14ac:dyDescent="0.35"/>
    <row r="29" spans="1:1" ht="15" customHeight="1" x14ac:dyDescent="0.35"/>
    <row r="30" spans="1:1" ht="15" customHeight="1" x14ac:dyDescent="0.35"/>
    <row r="31" spans="1:1" ht="15" customHeight="1" x14ac:dyDescent="0.35"/>
    <row r="32" spans="1:1" ht="15" customHeight="1" x14ac:dyDescent="0.35"/>
    <row r="33" spans="3:7" ht="15" customHeight="1" x14ac:dyDescent="0.35">
      <c r="C33" s="37"/>
      <c r="D33" s="38"/>
      <c r="E33" s="37"/>
      <c r="F33" s="37"/>
      <c r="G33" s="37"/>
    </row>
    <row r="39" spans="3:7" ht="15" customHeight="1" x14ac:dyDescent="0.35">
      <c r="C39" s="37"/>
      <c r="D39" s="38"/>
      <c r="E39" s="37"/>
      <c r="F39" s="37"/>
      <c r="G39" s="37"/>
    </row>
    <row r="40" spans="3:7" ht="15" customHeight="1" x14ac:dyDescent="0.35">
      <c r="C40" s="37"/>
      <c r="D40" s="38"/>
      <c r="E40" s="37"/>
      <c r="F40" s="37"/>
      <c r="G40" s="37"/>
    </row>
    <row r="41" spans="3:7" ht="15" customHeight="1" x14ac:dyDescent="0.35">
      <c r="C41" s="37"/>
      <c r="D41" s="38"/>
      <c r="E41" s="37"/>
      <c r="F41" s="37"/>
      <c r="G41" s="37"/>
    </row>
    <row r="42" spans="3:7" ht="15" customHeight="1" x14ac:dyDescent="0.35">
      <c r="C42" s="37"/>
      <c r="D42" s="38"/>
      <c r="E42" s="37"/>
      <c r="F42" s="37"/>
      <c r="G42" s="37"/>
    </row>
    <row r="43" spans="3:7" ht="15" customHeight="1" x14ac:dyDescent="0.35">
      <c r="C43" s="37"/>
      <c r="D43" s="38"/>
      <c r="E43" s="37"/>
      <c r="F43" s="37"/>
      <c r="G43" s="37"/>
    </row>
    <row r="44" spans="3:7" ht="15" customHeight="1" x14ac:dyDescent="0.35">
      <c r="C44" s="37"/>
      <c r="D44" s="38"/>
      <c r="E44" s="37"/>
      <c r="F44" s="37"/>
      <c r="G44" s="3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60"/>
  <sheetViews>
    <sheetView showGridLines="0" showZeros="0" workbookViewId="0">
      <selection activeCell="D6" sqref="D6"/>
    </sheetView>
  </sheetViews>
  <sheetFormatPr defaultRowHeight="14.5" x14ac:dyDescent="0.35"/>
  <cols>
    <col min="1" max="1" width="12.7265625" customWidth="1"/>
    <col min="2" max="2" width="82.81640625" customWidth="1"/>
    <col min="3" max="3" width="23" bestFit="1" customWidth="1"/>
    <col min="4" max="4" width="15.1796875" customWidth="1"/>
    <col min="8" max="10" width="10.1796875" bestFit="1" customWidth="1"/>
  </cols>
  <sheetData>
    <row r="1" spans="1:6" ht="60" customHeight="1" x14ac:dyDescent="0.35">
      <c r="A1" s="25" t="s">
        <v>111</v>
      </c>
    </row>
    <row r="2" spans="1:6" x14ac:dyDescent="0.35">
      <c r="A2" s="25" t="s">
        <v>112</v>
      </c>
    </row>
    <row r="3" spans="1:6" ht="32.5" x14ac:dyDescent="0.35">
      <c r="A3" s="25" t="s">
        <v>113</v>
      </c>
      <c r="C3" s="69"/>
      <c r="D3" s="81"/>
    </row>
    <row r="4" spans="1:6" x14ac:dyDescent="0.35">
      <c r="A4" s="25" t="s">
        <v>114</v>
      </c>
    </row>
    <row r="5" spans="1:6" x14ac:dyDescent="0.35">
      <c r="A5" s="25" t="s">
        <v>115</v>
      </c>
      <c r="C5" s="131" t="s">
        <v>111</v>
      </c>
      <c r="D5" s="131"/>
    </row>
    <row r="6" spans="1:6" ht="16.5" customHeight="1" x14ac:dyDescent="0.45">
      <c r="A6" s="25" t="s">
        <v>116</v>
      </c>
      <c r="C6" s="97" t="s">
        <v>125</v>
      </c>
      <c r="D6" s="117"/>
      <c r="F6" s="90" t="str">
        <f ca="1">IF(D6=TODAY(),"Ура!","")</f>
        <v/>
      </c>
    </row>
    <row r="7" spans="1:6" ht="16.5" customHeight="1" thickBot="1" x14ac:dyDescent="0.4">
      <c r="A7" s="27" t="s">
        <v>117</v>
      </c>
      <c r="C7" s="97" t="s">
        <v>126</v>
      </c>
      <c r="D7" s="117"/>
    </row>
    <row r="8" spans="1:6" ht="16.5" customHeight="1" thickTop="1" thickBot="1" x14ac:dyDescent="0.4">
      <c r="A8" s="25" t="s">
        <v>118</v>
      </c>
      <c r="C8" s="97" t="s">
        <v>127</v>
      </c>
      <c r="D8" s="107">
        <f>D7-D6</f>
        <v>0</v>
      </c>
    </row>
    <row r="9" spans="1:6" ht="15" thickTop="1" x14ac:dyDescent="0.35">
      <c r="A9" s="25" t="s">
        <v>119</v>
      </c>
    </row>
    <row r="10" spans="1:6" ht="15" customHeight="1" thickBot="1" x14ac:dyDescent="0.4">
      <c r="A10" s="27" t="s">
        <v>120</v>
      </c>
      <c r="C10" s="97" t="s">
        <v>128</v>
      </c>
      <c r="D10" s="108"/>
    </row>
    <row r="11" spans="1:6" ht="15" customHeight="1" thickTop="1" thickBot="1" x14ac:dyDescent="0.4">
      <c r="A11" s="27" t="s">
        <v>121</v>
      </c>
      <c r="C11" s="97" t="s">
        <v>129</v>
      </c>
      <c r="D11" s="118">
        <f>D6+D10</f>
        <v>0</v>
      </c>
    </row>
    <row r="12" spans="1:6" ht="15" thickTop="1" x14ac:dyDescent="0.35">
      <c r="A12" s="25" t="s">
        <v>294</v>
      </c>
    </row>
    <row r="13" spans="1:6" x14ac:dyDescent="0.35">
      <c r="A13" s="25" t="s">
        <v>23</v>
      </c>
    </row>
    <row r="14" spans="1:6" x14ac:dyDescent="0.35">
      <c r="A14" s="25" t="s">
        <v>24</v>
      </c>
    </row>
    <row r="15" spans="1:6" x14ac:dyDescent="0.35">
      <c r="A15" s="25" t="s">
        <v>25</v>
      </c>
    </row>
    <row r="16" spans="1:6" x14ac:dyDescent="0.35">
      <c r="A16" s="25" t="s">
        <v>122</v>
      </c>
    </row>
    <row r="17" spans="1:4" x14ac:dyDescent="0.35">
      <c r="A17" s="25" t="s">
        <v>123</v>
      </c>
    </row>
    <row r="18" spans="1:4" x14ac:dyDescent="0.35">
      <c r="A18" s="25" t="s">
        <v>124</v>
      </c>
    </row>
    <row r="19" spans="1:4" x14ac:dyDescent="0.35">
      <c r="A19" s="25" t="s">
        <v>30</v>
      </c>
    </row>
    <row r="25" spans="1:4" ht="15" customHeight="1" x14ac:dyDescent="0.35">
      <c r="C25" s="69"/>
      <c r="D25" s="81"/>
    </row>
    <row r="27" spans="1:4" x14ac:dyDescent="0.35">
      <c r="C27" s="131" t="s">
        <v>118</v>
      </c>
      <c r="D27" s="131"/>
    </row>
    <row r="28" spans="1:4" x14ac:dyDescent="0.35">
      <c r="C28" s="97" t="s">
        <v>130</v>
      </c>
      <c r="D28" s="119"/>
    </row>
    <row r="31" spans="1:4" x14ac:dyDescent="0.35">
      <c r="C31" s="131" t="s">
        <v>131</v>
      </c>
      <c r="D31" s="131"/>
    </row>
    <row r="32" spans="1:4" x14ac:dyDescent="0.35">
      <c r="C32" s="97" t="s">
        <v>132</v>
      </c>
      <c r="D32" s="120">
        <v>0.33333333333333331</v>
      </c>
    </row>
    <row r="33" spans="3:4" x14ac:dyDescent="0.35">
      <c r="C33" s="97" t="s">
        <v>133</v>
      </c>
      <c r="D33" s="120">
        <v>0.5</v>
      </c>
    </row>
    <row r="34" spans="3:4" x14ac:dyDescent="0.35">
      <c r="C34" s="97" t="s">
        <v>134</v>
      </c>
      <c r="D34" s="120">
        <v>0.54166666666666663</v>
      </c>
    </row>
    <row r="35" spans="3:4" ht="15" thickBot="1" x14ac:dyDescent="0.4">
      <c r="C35" s="97" t="s">
        <v>135</v>
      </c>
      <c r="D35" s="120">
        <v>0.70833333333333337</v>
      </c>
    </row>
    <row r="36" spans="3:4" ht="15.5" thickTop="1" thickBot="1" x14ac:dyDescent="0.4">
      <c r="C36" s="97" t="s">
        <v>136</v>
      </c>
      <c r="D36" s="107">
        <f>((D35-D32)-(D34-D33))*24</f>
        <v>8.0000000000000018</v>
      </c>
    </row>
    <row r="37" spans="3:4" ht="15" thickTop="1" x14ac:dyDescent="0.35"/>
    <row r="45" spans="3:4" x14ac:dyDescent="0.35">
      <c r="C45" s="132" t="s">
        <v>137</v>
      </c>
      <c r="D45" s="132"/>
    </row>
    <row r="46" spans="3:4" x14ac:dyDescent="0.35">
      <c r="C46" s="109" t="s">
        <v>138</v>
      </c>
      <c r="D46" s="121">
        <v>43005</v>
      </c>
    </row>
    <row r="47" spans="3:4" x14ac:dyDescent="0.35">
      <c r="C47" s="109" t="s">
        <v>139</v>
      </c>
      <c r="D47" s="122">
        <v>0.36944444444444446</v>
      </c>
    </row>
    <row r="56" spans="8:10" x14ac:dyDescent="0.35">
      <c r="J56" s="12"/>
    </row>
    <row r="57" spans="8:10" x14ac:dyDescent="0.35">
      <c r="J57" s="130"/>
    </row>
    <row r="60" spans="8:10" x14ac:dyDescent="0.35">
      <c r="H60" s="129"/>
    </row>
  </sheetData>
  <mergeCells count="4">
    <mergeCell ref="C27:D27"/>
    <mergeCell ref="C31:D31"/>
    <mergeCell ref="C45:D45"/>
    <mergeCell ref="C5:D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7"/>
  <sheetViews>
    <sheetView showGridLines="0" zoomScaleNormal="100" workbookViewId="0">
      <selection activeCell="E3" sqref="E3"/>
    </sheetView>
  </sheetViews>
  <sheetFormatPr defaultRowHeight="14.5" x14ac:dyDescent="0.35"/>
  <cols>
    <col min="1" max="1" width="12.7265625" style="25" customWidth="1"/>
    <col min="2" max="2" width="82.81640625" customWidth="1"/>
    <col min="3" max="3" width="19.7265625" customWidth="1"/>
    <col min="4" max="4" width="15.54296875" customWidth="1"/>
    <col min="5" max="5" width="22.453125" bestFit="1" customWidth="1"/>
    <col min="6" max="6" width="21.81640625" bestFit="1" customWidth="1"/>
  </cols>
  <sheetData>
    <row r="1" spans="1:6" ht="60" customHeight="1" x14ac:dyDescent="0.35">
      <c r="A1" s="25" t="s">
        <v>140</v>
      </c>
      <c r="C1" s="69"/>
      <c r="D1" s="81"/>
      <c r="E1" s="81"/>
      <c r="F1" s="81"/>
    </row>
    <row r="2" spans="1:6" x14ac:dyDescent="0.35">
      <c r="A2" s="25" t="s">
        <v>141</v>
      </c>
      <c r="C2" s="7" t="s">
        <v>150</v>
      </c>
      <c r="D2" s="7" t="s">
        <v>161</v>
      </c>
      <c r="E2" s="7" t="s">
        <v>170</v>
      </c>
      <c r="F2" s="7" t="s">
        <v>171</v>
      </c>
    </row>
    <row r="3" spans="1:6" x14ac:dyDescent="0.35">
      <c r="A3" s="25" t="s">
        <v>142</v>
      </c>
      <c r="C3" s="97" t="s">
        <v>151</v>
      </c>
      <c r="D3" s="97" t="s">
        <v>162</v>
      </c>
      <c r="E3" s="108" t="str">
        <f>D3&amp;", "&amp;C3</f>
        <v>Колесникова, Надежда</v>
      </c>
      <c r="F3" s="55" t="str">
        <f>C3&amp;" "&amp;D3</f>
        <v>Надежда Колесникова</v>
      </c>
    </row>
    <row r="4" spans="1:6" ht="15" customHeight="1" x14ac:dyDescent="0.35">
      <c r="A4" s="27" t="s">
        <v>292</v>
      </c>
      <c r="C4" s="97" t="s">
        <v>152</v>
      </c>
      <c r="D4" s="97" t="s">
        <v>163</v>
      </c>
      <c r="E4" s="108"/>
      <c r="F4" s="55"/>
    </row>
    <row r="5" spans="1:6" x14ac:dyDescent="0.35">
      <c r="A5" s="25" t="s">
        <v>143</v>
      </c>
      <c r="C5" s="97" t="s">
        <v>153</v>
      </c>
      <c r="D5" s="97" t="s">
        <v>164</v>
      </c>
      <c r="E5" s="108"/>
      <c r="F5" s="55"/>
    </row>
    <row r="6" spans="1:6" x14ac:dyDescent="0.35">
      <c r="A6" s="25" t="s">
        <v>11</v>
      </c>
      <c r="C6" s="97" t="s">
        <v>154</v>
      </c>
      <c r="D6" s="97" t="s">
        <v>165</v>
      </c>
      <c r="E6" s="108"/>
      <c r="F6" s="55"/>
    </row>
    <row r="7" spans="1:6" x14ac:dyDescent="0.35">
      <c r="A7" s="25" t="s">
        <v>24</v>
      </c>
      <c r="C7" s="97" t="s">
        <v>155</v>
      </c>
      <c r="D7" s="97" t="s">
        <v>166</v>
      </c>
      <c r="E7" s="108"/>
      <c r="F7" s="55"/>
    </row>
    <row r="8" spans="1:6" x14ac:dyDescent="0.35">
      <c r="A8" s="25" t="s">
        <v>144</v>
      </c>
      <c r="C8" s="97" t="s">
        <v>156</v>
      </c>
      <c r="D8" s="97" t="s">
        <v>167</v>
      </c>
      <c r="E8" s="108"/>
      <c r="F8" s="55"/>
    </row>
    <row r="9" spans="1:6" x14ac:dyDescent="0.35">
      <c r="A9" s="25" t="s">
        <v>145</v>
      </c>
      <c r="C9" s="97" t="s">
        <v>157</v>
      </c>
      <c r="D9" s="97" t="s">
        <v>168</v>
      </c>
      <c r="E9" s="108"/>
      <c r="F9" s="55"/>
    </row>
    <row r="10" spans="1:6" x14ac:dyDescent="0.35">
      <c r="A10" s="25" t="s">
        <v>146</v>
      </c>
      <c r="C10" s="97" t="s">
        <v>158</v>
      </c>
      <c r="D10" s="97" t="s">
        <v>169</v>
      </c>
      <c r="E10" s="108"/>
      <c r="F10" s="55"/>
    </row>
    <row r="11" spans="1:6" ht="15" customHeight="1" x14ac:dyDescent="0.35">
      <c r="A11" s="27" t="s">
        <v>293</v>
      </c>
    </row>
    <row r="12" spans="1:6" x14ac:dyDescent="0.35">
      <c r="A12" s="25" t="s">
        <v>147</v>
      </c>
    </row>
    <row r="13" spans="1:6" ht="15" customHeight="1" x14ac:dyDescent="0.35">
      <c r="A13" s="27" t="s">
        <v>148</v>
      </c>
    </row>
    <row r="14" spans="1:6" x14ac:dyDescent="0.35">
      <c r="A14" s="25" t="s">
        <v>25</v>
      </c>
    </row>
    <row r="15" spans="1:6" x14ac:dyDescent="0.35">
      <c r="A15" s="25" t="s">
        <v>149</v>
      </c>
    </row>
    <row r="16" spans="1:6" x14ac:dyDescent="0.35">
      <c r="A16" s="25" t="s">
        <v>144</v>
      </c>
    </row>
    <row r="17" spans="1:4" x14ac:dyDescent="0.35">
      <c r="A17" s="25" t="s">
        <v>30</v>
      </c>
    </row>
    <row r="21" spans="1:4" x14ac:dyDescent="0.35">
      <c r="D21" s="12"/>
    </row>
    <row r="27" spans="1:4" x14ac:dyDescent="0.35">
      <c r="C27" s="131" t="s">
        <v>159</v>
      </c>
      <c r="D27" s="131"/>
    </row>
    <row r="28" spans="1:4" x14ac:dyDescent="0.35">
      <c r="C28" s="97" t="s">
        <v>125</v>
      </c>
      <c r="D28" s="117">
        <f ca="1">TODAY()</f>
        <v>45253</v>
      </c>
    </row>
    <row r="29" spans="1:4" x14ac:dyDescent="0.35">
      <c r="C29" s="97" t="s">
        <v>130</v>
      </c>
      <c r="D29" s="123">
        <f ca="1">NOW()</f>
        <v>45253.60303622685</v>
      </c>
    </row>
    <row r="31" spans="1:4" x14ac:dyDescent="0.35">
      <c r="C31" s="132" t="s">
        <v>144</v>
      </c>
      <c r="D31" s="132"/>
    </row>
    <row r="32" spans="1:4" x14ac:dyDescent="0.35">
      <c r="C32" s="97" t="str">
        <f ca="1">C28&amp;" "&amp;D28</f>
        <v>Сегодняшняя дата: 45253</v>
      </c>
      <c r="D32" s="97"/>
    </row>
    <row r="33" spans="3:4" x14ac:dyDescent="0.35">
      <c r="C33" s="97" t="str">
        <f ca="1">C29&amp;" "&amp;D29</f>
        <v>Текущее время: 45253,6030362269</v>
      </c>
      <c r="D33" s="97"/>
    </row>
    <row r="35" spans="3:4" x14ac:dyDescent="0.35">
      <c r="C35" s="133" t="s">
        <v>160</v>
      </c>
      <c r="D35" s="133"/>
    </row>
    <row r="36" spans="3:4" x14ac:dyDescent="0.35">
      <c r="C36" s="55" t="str">
        <f ca="1">C28 &amp;" "&amp; TEXT(D28,"ДД.ММ.ГГГГ")</f>
        <v>Сегодняшняя дата: 23.11.2023</v>
      </c>
      <c r="D36" s="55"/>
    </row>
    <row r="37" spans="3:4" x14ac:dyDescent="0.35">
      <c r="C37" s="55" t="str">
        <f ca="1">C29&amp;" "&amp;TEXT(D29,"Ч:ММ")</f>
        <v>Текущее время: 14:28</v>
      </c>
      <c r="D37" s="55"/>
    </row>
  </sheetData>
  <mergeCells count="3">
    <mergeCell ref="C27:D27"/>
    <mergeCell ref="C31:D31"/>
    <mergeCell ref="C35:D3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7"/>
  <sheetViews>
    <sheetView showGridLines="0" topLeftCell="A13" workbookViewId="0">
      <selection activeCell="D9" sqref="D9"/>
    </sheetView>
  </sheetViews>
  <sheetFormatPr defaultRowHeight="14.5" x14ac:dyDescent="0.35"/>
  <cols>
    <col min="1" max="1" width="12.7265625" customWidth="1"/>
    <col min="2" max="2" width="82.81640625" customWidth="1"/>
    <col min="3" max="3" width="17.1796875" customWidth="1"/>
    <col min="4" max="4" width="26.1796875" bestFit="1" customWidth="1"/>
    <col min="5" max="5" width="10.7265625" bestFit="1" customWidth="1"/>
  </cols>
  <sheetData>
    <row r="1" spans="1:6" ht="60" customHeight="1" x14ac:dyDescent="0.35">
      <c r="A1" s="25" t="s">
        <v>172</v>
      </c>
      <c r="D1" s="81"/>
    </row>
    <row r="2" spans="1:6" x14ac:dyDescent="0.35">
      <c r="A2" s="25" t="s">
        <v>173</v>
      </c>
      <c r="E2" s="30"/>
      <c r="F2" s="30"/>
    </row>
    <row r="3" spans="1:6" ht="15" customHeight="1" x14ac:dyDescent="0.35">
      <c r="A3" s="27" t="s">
        <v>174</v>
      </c>
      <c r="E3" s="30"/>
      <c r="F3" s="30"/>
    </row>
    <row r="4" spans="1:6" ht="15" customHeight="1" x14ac:dyDescent="0.35">
      <c r="A4" s="27" t="s">
        <v>175</v>
      </c>
      <c r="E4" s="30"/>
      <c r="F4" s="30"/>
    </row>
    <row r="5" spans="1:6" ht="15" customHeight="1" x14ac:dyDescent="0.35">
      <c r="A5" s="27" t="s">
        <v>176</v>
      </c>
      <c r="C5" s="91"/>
      <c r="E5" s="30"/>
      <c r="F5" s="30"/>
    </row>
    <row r="6" spans="1:6" ht="15" customHeight="1" x14ac:dyDescent="0.35">
      <c r="A6" s="27" t="s">
        <v>297</v>
      </c>
      <c r="E6" s="30"/>
      <c r="F6" s="30"/>
    </row>
    <row r="7" spans="1:6" x14ac:dyDescent="0.35">
      <c r="A7" s="25" t="s">
        <v>11</v>
      </c>
      <c r="C7" s="30"/>
      <c r="D7" s="30"/>
      <c r="E7" s="30"/>
      <c r="F7" s="30"/>
    </row>
    <row r="8" spans="1:6" x14ac:dyDescent="0.35">
      <c r="A8" s="25" t="s">
        <v>24</v>
      </c>
      <c r="C8" s="134" t="s">
        <v>172</v>
      </c>
      <c r="D8" s="134"/>
    </row>
    <row r="9" spans="1:6" x14ac:dyDescent="0.35">
      <c r="A9" s="25" t="s">
        <v>177</v>
      </c>
      <c r="C9" s="110" t="s">
        <v>187</v>
      </c>
      <c r="D9" s="47"/>
    </row>
    <row r="10" spans="1:6" x14ac:dyDescent="0.35">
      <c r="A10" s="25" t="s">
        <v>178</v>
      </c>
      <c r="C10" s="110" t="s">
        <v>188</v>
      </c>
      <c r="D10" s="47"/>
    </row>
    <row r="11" spans="1:6" ht="15" customHeight="1" thickBot="1" x14ac:dyDescent="0.4">
      <c r="A11" s="27" t="s">
        <v>179</v>
      </c>
      <c r="C11" s="30"/>
      <c r="D11" s="30"/>
    </row>
    <row r="12" spans="1:6" ht="15" customHeight="1" thickTop="1" thickBot="1" x14ac:dyDescent="0.4">
      <c r="A12" s="27" t="s">
        <v>180</v>
      </c>
      <c r="C12" s="53">
        <v>50</v>
      </c>
      <c r="D12" s="47" t="str">
        <f>IF(C12&lt;100,"Меньше 100","100 или больше")</f>
        <v>Меньше 100</v>
      </c>
    </row>
    <row r="13" spans="1:6" ht="15" customHeight="1" thickTop="1" x14ac:dyDescent="0.35">
      <c r="A13" s="27" t="s">
        <v>181</v>
      </c>
    </row>
    <row r="14" spans="1:6" x14ac:dyDescent="0.35">
      <c r="A14" s="25" t="s">
        <v>182</v>
      </c>
    </row>
    <row r="15" spans="1:6" ht="15" customHeight="1" x14ac:dyDescent="0.35">
      <c r="A15" s="27" t="s">
        <v>183</v>
      </c>
    </row>
    <row r="16" spans="1:6" x14ac:dyDescent="0.35">
      <c r="A16" s="25" t="s">
        <v>23</v>
      </c>
    </row>
    <row r="17" spans="1:6" x14ac:dyDescent="0.35">
      <c r="A17" s="25" t="s">
        <v>24</v>
      </c>
    </row>
    <row r="18" spans="1:6" x14ac:dyDescent="0.35">
      <c r="A18" s="25" t="s">
        <v>25</v>
      </c>
      <c r="C18" s="12"/>
    </row>
    <row r="19" spans="1:6" x14ac:dyDescent="0.35">
      <c r="A19" s="25" t="s">
        <v>184</v>
      </c>
    </row>
    <row r="20" spans="1:6" x14ac:dyDescent="0.35">
      <c r="A20" s="25" t="s">
        <v>185</v>
      </c>
    </row>
    <row r="21" spans="1:6" x14ac:dyDescent="0.35">
      <c r="A21" s="25" t="s">
        <v>186</v>
      </c>
    </row>
    <row r="22" spans="1:6" x14ac:dyDescent="0.35">
      <c r="A22" s="25" t="s">
        <v>30</v>
      </c>
    </row>
    <row r="26" spans="1:6" ht="15" thickBot="1" x14ac:dyDescent="0.4"/>
    <row r="27" spans="1:6" ht="15" thickBot="1" x14ac:dyDescent="0.4">
      <c r="C27" s="62" t="s">
        <v>63</v>
      </c>
      <c r="D27" s="63" t="s">
        <v>73</v>
      </c>
      <c r="E27" s="63" t="s">
        <v>195</v>
      </c>
      <c r="F27" s="63" t="s">
        <v>194</v>
      </c>
    </row>
    <row r="28" spans="1:6" x14ac:dyDescent="0.35">
      <c r="C28" s="64" t="s">
        <v>189</v>
      </c>
      <c r="D28" s="64">
        <v>2</v>
      </c>
      <c r="E28" s="124">
        <v>9.7607115856835538</v>
      </c>
      <c r="F28" s="124">
        <f>'Операторы ЕСЛИ'!$E$28:$E$29*'Операторы ЕСЛИ'!$D$28:$D$29</f>
        <v>19.521423171367108</v>
      </c>
    </row>
    <row r="29" spans="1:6" ht="15" thickBot="1" x14ac:dyDescent="0.4">
      <c r="C29" s="56" t="s">
        <v>190</v>
      </c>
      <c r="D29" s="56">
        <v>3</v>
      </c>
      <c r="E29" s="125">
        <v>3.4189202461080024</v>
      </c>
      <c r="F29" s="125">
        <f>'Операторы ЕСЛИ'!$E$28:$E$29*'Операторы ЕСЛИ'!$D$28:$D$29</f>
        <v>10.256760738324008</v>
      </c>
    </row>
    <row r="30" spans="1:6" x14ac:dyDescent="0.35">
      <c r="C30" s="30"/>
      <c r="D30" s="30"/>
      <c r="E30" s="30"/>
      <c r="F30" s="30"/>
    </row>
    <row r="31" spans="1:6" x14ac:dyDescent="0.35">
      <c r="C31" s="30"/>
      <c r="D31" s="30" t="s">
        <v>191</v>
      </c>
      <c r="E31" s="126">
        <f>SUM('Операторы ЕСЛИ'!$E$28:$E$29)</f>
        <v>13.179631831791557</v>
      </c>
      <c r="F31" s="126">
        <f>SUM('Операторы ЕСЛИ'!F28:F29)</f>
        <v>29.778183909691116</v>
      </c>
    </row>
    <row r="32" spans="1:6" ht="15" thickBot="1" x14ac:dyDescent="0.4">
      <c r="C32" s="30"/>
      <c r="D32" s="30"/>
      <c r="E32" s="30"/>
      <c r="F32" s="30"/>
    </row>
    <row r="33" spans="3:6" ht="15.5" thickTop="1" thickBot="1" x14ac:dyDescent="0.4">
      <c r="C33" s="30"/>
      <c r="D33" s="30" t="s">
        <v>192</v>
      </c>
      <c r="E33" s="53" t="s">
        <v>196</v>
      </c>
      <c r="F33" s="127">
        <f>IF(E33="Да",F31*НДС,0)</f>
        <v>2.456700172549517</v>
      </c>
    </row>
    <row r="34" spans="3:6" ht="15.5" thickTop="1" thickBot="1" x14ac:dyDescent="0.4">
      <c r="C34" s="30"/>
      <c r="D34" s="30"/>
      <c r="E34" s="30"/>
      <c r="F34" s="30"/>
    </row>
    <row r="35" spans="3:6" ht="15.5" thickTop="1" thickBot="1" x14ac:dyDescent="0.4">
      <c r="C35" s="30"/>
      <c r="D35" s="30" t="s">
        <v>193</v>
      </c>
      <c r="E35" s="53" t="s">
        <v>196</v>
      </c>
      <c r="F35" s="127">
        <f>IF(E35="Да",SUM(D28:D29)*1.25,0)</f>
        <v>6.25</v>
      </c>
    </row>
    <row r="36" spans="3:6" ht="15" thickTop="1" x14ac:dyDescent="0.35"/>
    <row r="37" spans="3:6" x14ac:dyDescent="0.35">
      <c r="D37" s="30" t="s">
        <v>194</v>
      </c>
      <c r="E37" s="30"/>
      <c r="F37" s="126">
        <f>SUM(F33,F31,F35)</f>
        <v>38.484884082240633</v>
      </c>
    </row>
  </sheetData>
  <mergeCells count="1">
    <mergeCell ref="C8:D8"/>
  </mergeCells>
  <dataValidations count="1">
    <dataValidation type="list" allowBlank="1" showInputMessage="1" showErrorMessage="1" sqref="E33 E35">
      <formula1>"Да,Нет"</formula1>
    </dataValidation>
  </dataValidations>
  <hyperlinks>
    <hyperlink ref="M25" r:id="rId1" display="https://support.office.com/en-us/article/IF-function-69AED7C9-4E8A-4755-A9BC-AA8BBFF73BE2"/>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8"/>
  <sheetViews>
    <sheetView showGridLines="0" tabSelected="1" topLeftCell="A3" zoomScaleNormal="100" workbookViewId="0">
      <selection activeCell="D22" sqref="D22"/>
    </sheetView>
  </sheetViews>
  <sheetFormatPr defaultColWidth="8.81640625" defaultRowHeight="15" customHeight="1" x14ac:dyDescent="0.35"/>
  <cols>
    <col min="1" max="1" width="12.7265625" style="9" customWidth="1"/>
    <col min="2" max="2" width="82.81640625" style="1" customWidth="1"/>
    <col min="3" max="3" width="13.26953125" style="1" customWidth="1"/>
    <col min="4" max="4" width="13.26953125" style="4" customWidth="1"/>
    <col min="5" max="5" width="2.26953125" style="1" customWidth="1"/>
    <col min="6" max="7" width="13.26953125" style="1" customWidth="1"/>
    <col min="8" max="16384" width="8.81640625" style="1"/>
  </cols>
  <sheetData>
    <row r="1" spans="1:7" ht="60" customHeight="1" x14ac:dyDescent="0.35">
      <c r="A1" s="9" t="s">
        <v>197</v>
      </c>
      <c r="B1" s="37"/>
      <c r="D1" s="80"/>
      <c r="E1" s="80"/>
      <c r="F1" s="80"/>
      <c r="G1" s="80"/>
    </row>
    <row r="2" spans="1:7" ht="15" customHeight="1" x14ac:dyDescent="0.35">
      <c r="A2" s="9" t="s">
        <v>198</v>
      </c>
      <c r="B2" s="37"/>
    </row>
    <row r="3" spans="1:7" ht="15" customHeight="1" x14ac:dyDescent="0.35">
      <c r="A3" s="9" t="s">
        <v>199</v>
      </c>
      <c r="B3" s="37"/>
    </row>
    <row r="4" spans="1:7" ht="15" customHeight="1" x14ac:dyDescent="0.35">
      <c r="A4" s="9" t="s">
        <v>200</v>
      </c>
      <c r="B4" s="37"/>
    </row>
    <row r="5" spans="1:7" s="4" customFormat="1" ht="15" customHeight="1" x14ac:dyDescent="0.35">
      <c r="A5" s="24" t="s">
        <v>201</v>
      </c>
      <c r="B5" s="38"/>
    </row>
    <row r="6" spans="1:7" s="4" customFormat="1" ht="15" customHeight="1" x14ac:dyDescent="0.35">
      <c r="A6" s="24" t="s">
        <v>202</v>
      </c>
      <c r="B6" s="38"/>
    </row>
    <row r="7" spans="1:7" s="4" customFormat="1" ht="15" customHeight="1" x14ac:dyDescent="0.35">
      <c r="A7" s="24" t="s">
        <v>203</v>
      </c>
      <c r="B7" s="38"/>
    </row>
    <row r="8" spans="1:7" s="4" customFormat="1" ht="15" customHeight="1" x14ac:dyDescent="0.35">
      <c r="A8" s="87" t="s">
        <v>204</v>
      </c>
      <c r="B8" s="38"/>
    </row>
    <row r="9" spans="1:7" s="4" customFormat="1" ht="15" customHeight="1" x14ac:dyDescent="0.35">
      <c r="A9" s="87" t="s">
        <v>205</v>
      </c>
      <c r="B9" s="38"/>
    </row>
    <row r="10" spans="1:7" s="4" customFormat="1" ht="15" customHeight="1" x14ac:dyDescent="0.35">
      <c r="A10" s="24" t="s">
        <v>206</v>
      </c>
      <c r="B10" s="38"/>
    </row>
    <row r="11" spans="1:7" s="4" customFormat="1" ht="15" customHeight="1" x14ac:dyDescent="0.35">
      <c r="A11" s="24" t="s">
        <v>11</v>
      </c>
      <c r="B11" s="38"/>
    </row>
    <row r="12" spans="1:7" s="4" customFormat="1" ht="15" customHeight="1" x14ac:dyDescent="0.35">
      <c r="A12" s="24" t="s">
        <v>24</v>
      </c>
      <c r="B12" s="38"/>
    </row>
    <row r="13" spans="1:7" s="4" customFormat="1" ht="15" customHeight="1" x14ac:dyDescent="0.35">
      <c r="A13" s="24" t="s">
        <v>207</v>
      </c>
      <c r="B13" s="38"/>
      <c r="C13" s="91"/>
      <c r="D13" s="94"/>
      <c r="E13" s="94"/>
      <c r="F13" s="94"/>
      <c r="G13" s="94"/>
    </row>
    <row r="14" spans="1:7" s="4" customFormat="1" ht="15" customHeight="1" x14ac:dyDescent="0.35">
      <c r="A14" s="24" t="s">
        <v>208</v>
      </c>
      <c r="B14" s="38"/>
      <c r="C14" s="94"/>
      <c r="D14" s="94"/>
      <c r="E14" s="94"/>
      <c r="F14" s="94"/>
      <c r="G14" s="94"/>
    </row>
    <row r="15" spans="1:7" s="4" customFormat="1" ht="15" customHeight="1" x14ac:dyDescent="0.35">
      <c r="A15" s="87" t="s">
        <v>298</v>
      </c>
      <c r="B15" s="38"/>
    </row>
    <row r="16" spans="1:7" s="4" customFormat="1" ht="15" customHeight="1" x14ac:dyDescent="0.35">
      <c r="A16" s="27" t="s">
        <v>209</v>
      </c>
      <c r="B16" s="38"/>
      <c r="C16" s="31" t="s">
        <v>57</v>
      </c>
      <c r="D16" s="29" t="s">
        <v>73</v>
      </c>
      <c r="E16" s="23"/>
      <c r="F16" s="28" t="s">
        <v>75</v>
      </c>
      <c r="G16" s="29" t="s">
        <v>73</v>
      </c>
    </row>
    <row r="17" spans="1:12" s="4" customFormat="1" ht="15" customHeight="1" x14ac:dyDescent="0.35">
      <c r="A17" s="87" t="s">
        <v>210</v>
      </c>
      <c r="C17" s="106" t="s">
        <v>58</v>
      </c>
      <c r="D17" s="105">
        <v>50</v>
      </c>
      <c r="E17" s="39"/>
      <c r="F17" s="106" t="s">
        <v>76</v>
      </c>
      <c r="G17" s="105">
        <v>50</v>
      </c>
      <c r="H17" s="38"/>
      <c r="I17" s="38"/>
      <c r="J17" s="38"/>
      <c r="K17" s="38"/>
      <c r="L17" s="38"/>
    </row>
    <row r="18" spans="1:12" s="4" customFormat="1" ht="15" customHeight="1" x14ac:dyDescent="0.35">
      <c r="A18" s="24" t="s">
        <v>23</v>
      </c>
      <c r="C18" s="106" t="s">
        <v>59</v>
      </c>
      <c r="D18" s="105">
        <v>20</v>
      </c>
      <c r="E18" s="39"/>
      <c r="F18" s="106" t="s">
        <v>77</v>
      </c>
      <c r="G18" s="105">
        <v>30</v>
      </c>
      <c r="H18" s="38"/>
      <c r="I18" s="38"/>
      <c r="J18" s="38"/>
      <c r="K18" s="38"/>
      <c r="L18" s="38"/>
    </row>
    <row r="19" spans="1:12" s="4" customFormat="1" ht="15" customHeight="1" x14ac:dyDescent="0.35">
      <c r="A19" s="24" t="s">
        <v>24</v>
      </c>
      <c r="C19" s="106" t="s">
        <v>60</v>
      </c>
      <c r="D19" s="105">
        <v>60</v>
      </c>
      <c r="E19" s="39"/>
      <c r="F19" s="106" t="s">
        <v>78</v>
      </c>
      <c r="G19" s="105">
        <v>10</v>
      </c>
      <c r="H19" s="38"/>
      <c r="I19" s="38"/>
      <c r="J19" s="38"/>
      <c r="K19" s="38"/>
      <c r="L19" s="38"/>
    </row>
    <row r="20" spans="1:12" s="4" customFormat="1" ht="15" customHeight="1" x14ac:dyDescent="0.35">
      <c r="A20" s="24" t="s">
        <v>25</v>
      </c>
      <c r="C20" s="106" t="s">
        <v>61</v>
      </c>
      <c r="D20" s="105">
        <v>40</v>
      </c>
      <c r="E20" s="39"/>
      <c r="F20" s="106" t="s">
        <v>79</v>
      </c>
      <c r="G20" s="105">
        <v>50</v>
      </c>
      <c r="H20" s="38"/>
      <c r="I20" s="38"/>
      <c r="J20" s="38"/>
      <c r="K20" s="38"/>
      <c r="L20" s="38"/>
    </row>
    <row r="21" spans="1:12" s="4" customFormat="1" ht="15" customHeight="1" thickBot="1" x14ac:dyDescent="0.4">
      <c r="A21" s="24" t="s">
        <v>211</v>
      </c>
      <c r="C21" s="38"/>
      <c r="D21" s="38"/>
      <c r="E21" s="38"/>
      <c r="F21" s="38"/>
      <c r="G21" s="38"/>
      <c r="H21" s="38"/>
      <c r="I21" s="38"/>
      <c r="J21" s="38"/>
      <c r="K21" s="38"/>
      <c r="L21" s="38"/>
    </row>
    <row r="22" spans="1:12" s="4" customFormat="1" ht="15" customHeight="1" thickTop="1" thickBot="1" x14ac:dyDescent="0.4">
      <c r="A22" s="24" t="s">
        <v>212</v>
      </c>
      <c r="C22" s="54" t="s">
        <v>58</v>
      </c>
      <c r="D22" s="42"/>
      <c r="E22" s="39"/>
      <c r="F22" s="54" t="s">
        <v>78</v>
      </c>
      <c r="G22" s="42"/>
      <c r="H22" s="38"/>
      <c r="I22" s="38"/>
      <c r="J22" s="38"/>
      <c r="K22" s="38"/>
      <c r="L22" s="38"/>
    </row>
    <row r="23" spans="1:12" s="4" customFormat="1" ht="15" customHeight="1" thickTop="1" x14ac:dyDescent="0.35">
      <c r="A23" s="24" t="s">
        <v>213</v>
      </c>
      <c r="C23" s="38"/>
      <c r="D23" s="39"/>
      <c r="E23" s="39"/>
      <c r="F23" s="38"/>
      <c r="G23" s="39"/>
      <c r="H23" s="38"/>
      <c r="I23" s="38"/>
      <c r="J23" s="38"/>
      <c r="K23" s="38"/>
      <c r="L23" s="38"/>
    </row>
    <row r="24" spans="1:12" s="4" customFormat="1" ht="15" customHeight="1" x14ac:dyDescent="0.35">
      <c r="A24" s="24" t="s">
        <v>214</v>
      </c>
      <c r="H24" s="38"/>
      <c r="I24" s="38"/>
      <c r="J24" s="38"/>
      <c r="K24" s="38"/>
      <c r="L24" s="38"/>
    </row>
    <row r="25" spans="1:12" s="4" customFormat="1" ht="15" customHeight="1" x14ac:dyDescent="0.35">
      <c r="A25" s="24" t="s">
        <v>30</v>
      </c>
      <c r="H25" s="38"/>
      <c r="I25" s="38"/>
      <c r="J25" s="38"/>
      <c r="K25" s="38"/>
      <c r="L25" s="38"/>
    </row>
    <row r="26" spans="1:12" ht="15" customHeight="1" x14ac:dyDescent="0.35">
      <c r="C26" s="4"/>
      <c r="E26" s="4"/>
      <c r="F26" s="4"/>
      <c r="G26" s="4"/>
      <c r="H26" s="37"/>
      <c r="I26" s="38"/>
      <c r="J26" s="38"/>
      <c r="K26" s="38"/>
      <c r="L26" s="38"/>
    </row>
    <row r="27" spans="1:12" ht="15" customHeight="1" x14ac:dyDescent="0.35">
      <c r="C27" s="4"/>
      <c r="E27" s="4"/>
      <c r="F27" s="4"/>
      <c r="G27" s="4"/>
      <c r="H27" s="37"/>
      <c r="I27" s="37"/>
      <c r="J27" s="37"/>
      <c r="K27" s="37"/>
      <c r="L27" s="37"/>
    </row>
    <row r="28" spans="1:12" ht="15" customHeight="1" x14ac:dyDescent="0.35">
      <c r="C28" s="4"/>
      <c r="E28" s="4"/>
      <c r="F28" s="4"/>
      <c r="G28" s="4"/>
      <c r="H28" s="37"/>
      <c r="I28" s="37"/>
      <c r="J28" s="37"/>
      <c r="K28" s="37"/>
      <c r="L28" s="37"/>
    </row>
    <row r="29" spans="1:12" ht="15" customHeight="1" x14ac:dyDescent="0.35">
      <c r="H29" s="37"/>
      <c r="I29" s="37"/>
      <c r="J29" s="37"/>
      <c r="K29" s="37"/>
      <c r="L29" s="37"/>
    </row>
    <row r="30" spans="1:12" ht="15" customHeight="1" x14ac:dyDescent="0.35">
      <c r="H30" s="37"/>
      <c r="I30" s="37"/>
      <c r="J30" s="37"/>
      <c r="K30" s="37"/>
      <c r="L30" s="37"/>
    </row>
    <row r="31" spans="1:12" ht="15" customHeight="1" x14ac:dyDescent="0.35">
      <c r="H31" s="37"/>
      <c r="I31" s="37"/>
      <c r="J31" s="37"/>
      <c r="K31" s="37"/>
      <c r="L31" s="37"/>
    </row>
    <row r="32" spans="1:12" ht="15" customHeight="1" x14ac:dyDescent="0.35">
      <c r="H32" s="37"/>
      <c r="I32" s="37"/>
      <c r="J32" s="37"/>
      <c r="K32" s="37"/>
      <c r="L32" s="37"/>
    </row>
    <row r="33" spans="2:7" ht="15" customHeight="1" x14ac:dyDescent="0.35">
      <c r="B33" s="37"/>
      <c r="C33" s="92"/>
      <c r="D33" s="93"/>
      <c r="E33" s="93"/>
      <c r="F33" s="93"/>
      <c r="G33" s="93"/>
    </row>
    <row r="34" spans="2:7" ht="15" customHeight="1" x14ac:dyDescent="0.35">
      <c r="B34" s="37"/>
      <c r="C34" s="93"/>
      <c r="D34" s="93"/>
      <c r="E34" s="93"/>
      <c r="F34" s="93"/>
      <c r="G34" s="93"/>
    </row>
    <row r="35" spans="2:7" ht="15" customHeight="1" x14ac:dyDescent="0.35">
      <c r="B35" s="37"/>
      <c r="C35" s="82" t="s">
        <v>215</v>
      </c>
      <c r="D35" s="80"/>
      <c r="E35" s="80"/>
      <c r="F35" s="80"/>
      <c r="G35" s="80"/>
    </row>
    <row r="36" spans="2:7" ht="15" customHeight="1" x14ac:dyDescent="0.35">
      <c r="B36" s="37"/>
      <c r="C36" s="31" t="s">
        <v>63</v>
      </c>
      <c r="D36" s="29" t="s">
        <v>73</v>
      </c>
      <c r="E36" s="23"/>
      <c r="F36" s="28" t="s">
        <v>63</v>
      </c>
      <c r="G36" s="29" t="s">
        <v>73</v>
      </c>
    </row>
    <row r="37" spans="2:7" ht="15" customHeight="1" x14ac:dyDescent="0.35">
      <c r="B37" s="37"/>
      <c r="C37" s="106" t="s">
        <v>64</v>
      </c>
      <c r="D37" s="105">
        <v>50</v>
      </c>
      <c r="E37" s="39"/>
      <c r="F37" s="106" t="s">
        <v>64</v>
      </c>
      <c r="G37" s="105">
        <v>50</v>
      </c>
    </row>
    <row r="38" spans="2:7" ht="15" customHeight="1" x14ac:dyDescent="0.35">
      <c r="B38" s="37"/>
      <c r="C38" s="106" t="s">
        <v>65</v>
      </c>
      <c r="D38" s="105">
        <v>100</v>
      </c>
      <c r="E38" s="39"/>
      <c r="F38" s="106" t="s">
        <v>65</v>
      </c>
      <c r="G38" s="105">
        <v>100</v>
      </c>
    </row>
    <row r="39" spans="2:7" ht="15" customHeight="1" x14ac:dyDescent="0.35">
      <c r="B39" s="37"/>
      <c r="C39" s="106" t="s">
        <v>66</v>
      </c>
      <c r="D39" s="105">
        <v>40</v>
      </c>
      <c r="E39" s="39"/>
      <c r="F39" s="106" t="s">
        <v>66</v>
      </c>
      <c r="G39" s="105">
        <v>40</v>
      </c>
    </row>
    <row r="40" spans="2:7" ht="15" customHeight="1" x14ac:dyDescent="0.35">
      <c r="C40" s="106" t="s">
        <v>67</v>
      </c>
      <c r="D40" s="105">
        <v>50</v>
      </c>
      <c r="E40" s="39"/>
      <c r="F40" s="106" t="s">
        <v>67</v>
      </c>
      <c r="G40" s="105">
        <v>50</v>
      </c>
    </row>
    <row r="41" spans="2:7" ht="15" customHeight="1" x14ac:dyDescent="0.35">
      <c r="C41" s="106" t="s">
        <v>68</v>
      </c>
      <c r="D41" s="105">
        <v>20</v>
      </c>
      <c r="E41" s="39"/>
      <c r="F41" s="106" t="s">
        <v>68</v>
      </c>
      <c r="G41" s="105">
        <v>20</v>
      </c>
    </row>
    <row r="42" spans="2:7" ht="15" customHeight="1" thickBot="1" x14ac:dyDescent="0.4">
      <c r="C42" s="38"/>
      <c r="D42" s="38"/>
      <c r="E42" s="38"/>
      <c r="F42" s="38"/>
      <c r="G42" s="38"/>
    </row>
    <row r="43" spans="2:7" ht="15" customHeight="1" thickTop="1" thickBot="1" x14ac:dyDescent="0.4">
      <c r="B43" s="37"/>
      <c r="C43" s="54"/>
      <c r="D43" s="42" t="e">
        <f>VLOOKUP(C43,C37:D41,2,FALSE)</f>
        <v>#N/A</v>
      </c>
      <c r="E43" s="39"/>
      <c r="F43" s="84" t="s">
        <v>216</v>
      </c>
      <c r="G43" s="42" t="str">
        <f>IFERROR(VLOOKUP(F43,F37:G41,2,FALSE),"")</f>
        <v/>
      </c>
    </row>
    <row r="44" spans="2:7" ht="15" customHeight="1" thickTop="1" x14ac:dyDescent="0.35">
      <c r="B44" s="37"/>
      <c r="C44" s="37"/>
      <c r="D44" s="38"/>
      <c r="E44" s="37"/>
      <c r="F44" s="37"/>
      <c r="G44" s="37"/>
    </row>
    <row r="45" spans="2:7" ht="15" customHeight="1" x14ac:dyDescent="0.35">
      <c r="B45" s="37"/>
      <c r="C45" s="37"/>
      <c r="D45" s="38"/>
      <c r="E45" s="37"/>
      <c r="F45" s="37"/>
      <c r="G45" s="37"/>
    </row>
    <row r="46" spans="2:7" ht="15" customHeight="1" x14ac:dyDescent="0.35">
      <c r="B46" s="37"/>
      <c r="C46" s="37"/>
      <c r="D46" s="38"/>
      <c r="E46" s="37"/>
      <c r="F46" s="37"/>
      <c r="G46" s="37"/>
    </row>
    <row r="47" spans="2:7" ht="15" customHeight="1" x14ac:dyDescent="0.35">
      <c r="B47" s="37"/>
      <c r="C47" s="37"/>
      <c r="D47" s="38"/>
      <c r="E47" s="37"/>
      <c r="F47" s="37"/>
      <c r="G47" s="37"/>
    </row>
    <row r="48" spans="2:7" ht="15" customHeight="1" x14ac:dyDescent="0.35">
      <c r="B48" s="37"/>
      <c r="C48" s="37"/>
      <c r="D48" s="38"/>
      <c r="E48" s="37"/>
      <c r="F48" s="37"/>
      <c r="G48" s="37"/>
    </row>
  </sheetData>
  <dataValidations count="4">
    <dataValidation type="list" allowBlank="1" showInputMessage="1" showErrorMessage="1" sqref="C22">
      <formula1>$C$17:$C$20</formula1>
    </dataValidation>
    <dataValidation type="list" allowBlank="1" showInputMessage="1" showErrorMessage="1" sqref="F22">
      <formula1>$F$17:$F$20</formula1>
    </dataValidation>
    <dataValidation type="list" allowBlank="1" showInputMessage="1" showErrorMessage="1" sqref="C43">
      <formula1>$C$37:$C$41</formula1>
    </dataValidation>
    <dataValidation type="list" allowBlank="1" showInputMessage="1" sqref="F43">
      <formula1>$F$37:$F$41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15</vt:i4>
      </vt:variant>
    </vt:vector>
  </HeadingPairs>
  <TitlesOfParts>
    <vt:vector size="28" baseType="lpstr">
      <vt:lpstr>Начало</vt:lpstr>
      <vt:lpstr>Основные сведения</vt:lpstr>
      <vt:lpstr>Общие сведения о функциях</vt:lpstr>
      <vt:lpstr>СРЗНАЧ</vt:lpstr>
      <vt:lpstr>МИН И МАКС</vt:lpstr>
      <vt:lpstr>Дата и время</vt:lpstr>
      <vt:lpstr>Объединение текста и чисел</vt:lpstr>
      <vt:lpstr>Операторы ЕСЛИ</vt:lpstr>
      <vt:lpstr>ВПР</vt:lpstr>
      <vt:lpstr>Условные функции</vt:lpstr>
      <vt:lpstr>Мастер функций</vt:lpstr>
      <vt:lpstr>Ошибки в формулах</vt:lpstr>
      <vt:lpstr>Дополнительные сведения</vt:lpstr>
      <vt:lpstr>'Общие сведения о функциях'!ExtraCredit</vt:lpstr>
      <vt:lpstr>lst_Fruit</vt:lpstr>
      <vt:lpstr>lst_FruitType</vt:lpstr>
      <vt:lpstr>'Общие сведения о функциях'!MoreFruit</vt:lpstr>
      <vt:lpstr>'Общие сведения о функциях'!MoreItems</vt:lpstr>
      <vt:lpstr>'Общие сведения о функциях'!SUMExtraCredit</vt:lpstr>
      <vt:lpstr>Апельсины</vt:lpstr>
      <vt:lpstr>Бананы</vt:lpstr>
      <vt:lpstr>'Условные функции'!Извлечь</vt:lpstr>
      <vt:lpstr>'Общие сведения о функциях'!Итого</vt:lpstr>
      <vt:lpstr>Лимоны</vt:lpstr>
      <vt:lpstr>'Общие сведения о функциях'!Мясо</vt:lpstr>
      <vt:lpstr>'Общие сведения о функциях'!Товары</vt:lpstr>
      <vt:lpstr>'Общие сведения о функциях'!Фрукты</vt:lpstr>
      <vt:lpstr>Яблоки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2023-11-23T11:29:31Z</dcterms:modified>
  <cp:category/>
  <cp:contentStatus/>
</cp:coreProperties>
</file>